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ADU\RADU SERV\primarii\BOTOROAGA\FINANTARE 2026\"/>
    </mc:Choice>
  </mc:AlternateContent>
  <xr:revisionPtr revIDLastSave="0" documentId="8_{EFC7FF82-AC6E-4D6D-9B78-C5965D119691}" xr6:coauthVersionLast="47" xr6:coauthVersionMax="47" xr10:uidLastSave="{00000000-0000-0000-0000-000000000000}"/>
  <bookViews>
    <workbookView xWindow="-108" yWindow="-108" windowWidth="23256" windowHeight="12456" xr2:uid="{39D14A3E-A289-4E3C-8815-B4C1B7A93F0A}"/>
  </bookViews>
  <sheets>
    <sheet name="anexa 1.3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___amg2">#N/A</definedName>
    <definedName name="______amg3">#N/A</definedName>
    <definedName name="_____amg2">#N/A</definedName>
    <definedName name="_____amg3">#N/A</definedName>
    <definedName name="____amg2">#N/A</definedName>
    <definedName name="____amg3">#N/A</definedName>
    <definedName name="___amg2">#N/A</definedName>
    <definedName name="___amg3">#N/A</definedName>
    <definedName name="__amg2">#N/A</definedName>
    <definedName name="__amg3">#N/A</definedName>
    <definedName name="_amg2">#N/A</definedName>
    <definedName name="_amg3">#N/A</definedName>
    <definedName name="_ftn1" localSheetId="0">'anexa 1.3'!#REF!</definedName>
    <definedName name="_ftnref1" localSheetId="0">'anexa 1.3'!#REF!</definedName>
    <definedName name="a">#N/A</definedName>
    <definedName name="a_10">#N/A</definedName>
    <definedName name="a_11">#N/A</definedName>
    <definedName name="a_12">#N/A</definedName>
    <definedName name="a_14">#N/A</definedName>
    <definedName name="a_15">#N/A</definedName>
    <definedName name="a_16">#N/A</definedName>
    <definedName name="a_17">#N/A</definedName>
    <definedName name="a_2">#N/A</definedName>
    <definedName name="a_3">#N/A</definedName>
    <definedName name="a_4">#N/A</definedName>
    <definedName name="a_5">#N/A</definedName>
    <definedName name="a_6">#N/A</definedName>
    <definedName name="a_7">#N/A</definedName>
    <definedName name="a_8">#N/A</definedName>
    <definedName name="a_9">#N/A</definedName>
    <definedName name="aaa" localSheetId="0" hidden="1">{#N/A,#N/A,FALSE,"Fund-II"}</definedName>
    <definedName name="aaa" hidden="1">{#N/A,#N/A,FALSE,"Fund-II"}</definedName>
    <definedName name="AllTables">#N/A</definedName>
    <definedName name="AllTables_10">#N/A</definedName>
    <definedName name="AllTables_11">#N/A</definedName>
    <definedName name="AllTables_12">#N/A</definedName>
    <definedName name="AllTables_14">#N/A</definedName>
    <definedName name="AllTables_15">#N/A</definedName>
    <definedName name="AllTables_16">#N/A</definedName>
    <definedName name="AllTables_17">#N/A</definedName>
    <definedName name="AllTables_2">#N/A</definedName>
    <definedName name="AllTables_3">#N/A</definedName>
    <definedName name="AllTables_4">#N/A</definedName>
    <definedName name="AllTables_5">#N/A</definedName>
    <definedName name="AllTables_6">#N/A</definedName>
    <definedName name="AllTables_7">#N/A</definedName>
    <definedName name="AllTables_8">#N/A</definedName>
    <definedName name="AllTables_9">#N/A</definedName>
    <definedName name="amg">#N/A</definedName>
    <definedName name="amg_10">#N/A</definedName>
    <definedName name="amg_11">#N/A</definedName>
    <definedName name="amg_12">#N/A</definedName>
    <definedName name="amg_14">#N/A</definedName>
    <definedName name="amg_15">#N/A</definedName>
    <definedName name="amg_16">#N/A</definedName>
    <definedName name="amg_17">#N/A</definedName>
    <definedName name="amg_2">#N/A</definedName>
    <definedName name="amg_3">#N/A</definedName>
    <definedName name="amg_4">#N/A</definedName>
    <definedName name="amg_5">#N/A</definedName>
    <definedName name="amg_6">#N/A</definedName>
    <definedName name="amg_7">#N/A</definedName>
    <definedName name="amg_8">#N/A</definedName>
    <definedName name="amg_9">#N/A</definedName>
    <definedName name="amg2_10">#N/A</definedName>
    <definedName name="amg2_11">#N/A</definedName>
    <definedName name="amg2_12">#N/A</definedName>
    <definedName name="amg2_14">#N/A</definedName>
    <definedName name="amg2_15">#N/A</definedName>
    <definedName name="amg2_16">#N/A</definedName>
    <definedName name="amg2_17">#N/A</definedName>
    <definedName name="amg2_2">#N/A</definedName>
    <definedName name="amg2_3">#N/A</definedName>
    <definedName name="amg2_4">#N/A</definedName>
    <definedName name="amg2_5">#N/A</definedName>
    <definedName name="amg2_6">#N/A</definedName>
    <definedName name="amg2_7">#N/A</definedName>
    <definedName name="amg2_8">#N/A</definedName>
    <definedName name="amg2_9">#N/A</definedName>
    <definedName name="amg3_10">#N/A</definedName>
    <definedName name="amg3_11">#N/A</definedName>
    <definedName name="amg3_12">#N/A</definedName>
    <definedName name="amg3_14">#N/A</definedName>
    <definedName name="amg3_15">#N/A</definedName>
    <definedName name="amg3_16">#N/A</definedName>
    <definedName name="amg3_17">#N/A</definedName>
    <definedName name="amg3_2">#N/A</definedName>
    <definedName name="amg3_3">#N/A</definedName>
    <definedName name="amg3_4">#N/A</definedName>
    <definedName name="amg3_5">#N/A</definedName>
    <definedName name="amg3_6">#N/A</definedName>
    <definedName name="amg3_7">#N/A</definedName>
    <definedName name="amg3_8">#N/A</definedName>
    <definedName name="amg3_9">#N/A</definedName>
    <definedName name="as">#REF!</definedName>
    <definedName name="asd" localSheetId="0">#REF!</definedName>
    <definedName name="asd">#REF!</definedName>
    <definedName name="asdasd" localSheetId="0">#REF!</definedName>
    <definedName name="asdasd">#REF!</definedName>
    <definedName name="b">#N/A</definedName>
    <definedName name="b_10">#N/A</definedName>
    <definedName name="b_11">#N/A</definedName>
    <definedName name="b_12">#N/A</definedName>
    <definedName name="b_14">#N/A</definedName>
    <definedName name="b_15">#N/A</definedName>
    <definedName name="b_16">#N/A</definedName>
    <definedName name="b_17">#N/A</definedName>
    <definedName name="b_2">#N/A</definedName>
    <definedName name="b_3">#N/A</definedName>
    <definedName name="b_4">#N/A</definedName>
    <definedName name="b_5">#N/A</definedName>
    <definedName name="b_6">#N/A</definedName>
    <definedName name="b_7">#N/A</definedName>
    <definedName name="b_8">#N/A</definedName>
    <definedName name="b_9">#N/A</definedName>
    <definedName name="bbb" localSheetId="0" hidden="1">{#N/A,#N/A,FALSE,"Fund-II"}</definedName>
    <definedName name="bbb" hidden="1">{#N/A,#N/A,FALSE,"Fund-II"}</definedName>
    <definedName name="BMS_Tot_Cost" localSheetId="0">#REF!</definedName>
    <definedName name="BMS_Tot_Cost">#REF!</definedName>
    <definedName name="bvb" localSheetId="0">#REF!</definedName>
    <definedName name="bvb">#REF!</definedName>
    <definedName name="Capital_Expenditures___Culture___Sports" localSheetId="0">'[4]Module 6_Condensed Budget'!#REF!</definedName>
    <definedName name="Capital_Expenditures___Culture___Sports">'[5]Module 6_Condensed Budget'!#REF!</definedName>
    <definedName name="Capital_Expenditures___Education" localSheetId="0">'[4]Module 6_Condensed Budget'!#REF!</definedName>
    <definedName name="Capital_Expenditures___Education">'[5]Module 6_Condensed Budget'!#REF!</definedName>
    <definedName name="Capital_Expenditures___General_Administration" localSheetId="0">'[4]Module 6_Condensed Budget'!#REF!</definedName>
    <definedName name="Capital_Expenditures___General_Administration">'[5]Module 6_Condensed Budget'!#REF!</definedName>
    <definedName name="Capital_Expenditures___Health" localSheetId="0">'[4]Module 6_Condensed Budget'!#REF!</definedName>
    <definedName name="Capital_Expenditures___Health">'[5]Module 6_Condensed Budget'!#REF!</definedName>
    <definedName name="Capital_Expenditures___Other_Activities" localSheetId="0">'[4]Module 6_Condensed Budget'!#REF!</definedName>
    <definedName name="Capital_Expenditures___Other_Activities">'[5]Module 6_Condensed Budget'!#REF!</definedName>
    <definedName name="Capital_Expenditures___Public_Works___Housing" localSheetId="0">'[4]Module 6_Condensed Budget'!#REF!</definedName>
    <definedName name="Capital_Expenditures___Public_Works___Housing">'[5]Module 6_Condensed Budget'!#REF!</definedName>
    <definedName name="Capital_Expenditures___Social_Assistance" localSheetId="0">'[4]Module 6_Condensed Budget'!#REF!</definedName>
    <definedName name="Capital_Expenditures___Social_Assistance">'[5]Module 6_Condensed Budget'!#REF!</definedName>
    <definedName name="Capital_Expenditures___Transportation___Communication" localSheetId="0">'[4]Module 6_Condensed Budget'!#REF!</definedName>
    <definedName name="Capital_Expenditures___Transportation___Communication">'[5]Module 6_Condensed Budget'!#REF!</definedName>
    <definedName name="Capital_Expenditures__Other_Economic_Activities" localSheetId="0">'[4]Module 6_Condensed Budget'!#REF!</definedName>
    <definedName name="Capital_Expenditures__Other_Economic_Activities">'[5]Module 6_Condensed Budget'!#REF!</definedName>
    <definedName name="caragiale">#REF!</definedName>
    <definedName name="Change_in_Operating_Expenditures" localSheetId="0">'[4]Module 6_Condensed Budget'!#REF!</definedName>
    <definedName name="Change_in_Operating_Expenditures">'[5]Module 6_Condensed Budget'!#REF!</definedName>
    <definedName name="CO_II" localSheetId="0">#REF!</definedName>
    <definedName name="CO_II">#REF!</definedName>
    <definedName name="COIV" localSheetId="0">#REF!</definedName>
    <definedName name="COIV">#REF!</definedName>
    <definedName name="COV" localSheetId="0">#REF!</definedName>
    <definedName name="COV">#REF!</definedName>
    <definedName name="credit" hidden="1">{"'Lennar U.S. Partners'!$A$1:$N$53"}</definedName>
    <definedName name="d">[6]Portfolio!$F$15</definedName>
    <definedName name="_xlnm.Database" localSheetId="0">#REF!</definedName>
    <definedName name="_xlnm.Database">#REF!</definedName>
    <definedName name="Deflator__Base_Year___1995" localSheetId="0">'[4]Module 6_Condensed Budget'!#REF!</definedName>
    <definedName name="Deflator__Base_Year___1995">'[5]Module 6_Condensed Budget'!#REF!</definedName>
    <definedName name="Deflator__Base_Year___1997" localSheetId="0">'[4]Module 6_Condensed Budget'!#REF!</definedName>
    <definedName name="Deflator__Base_Year___1997">'[5]Module 6_Condensed Budget'!#REF!</definedName>
    <definedName name="dff" localSheetId="0">#REF!</definedName>
    <definedName name="dff">#REF!</definedName>
    <definedName name="DisplaySelectedSheetsMacroButton" localSheetId="0">#REF!</definedName>
    <definedName name="DisplaySelectedSheetsMacroButton">#REF!</definedName>
    <definedName name="dsa" localSheetId="0" hidden="1">{#N/A,#N/A,FALSE,"Fund-II"}</definedName>
    <definedName name="dsa">#REF!</definedName>
    <definedName name="eq" localSheetId="0">#REF!</definedName>
    <definedName name="eq">#REF!</definedName>
    <definedName name="er">#N/A</definedName>
    <definedName name="er_10">#N/A</definedName>
    <definedName name="er_11">#N/A</definedName>
    <definedName name="er_12">#N/A</definedName>
    <definedName name="er_14">#N/A</definedName>
    <definedName name="er_15">#N/A</definedName>
    <definedName name="er_16">#N/A</definedName>
    <definedName name="er_17">#N/A</definedName>
    <definedName name="er_2">#N/A</definedName>
    <definedName name="er_3">#N/A</definedName>
    <definedName name="er_4">#N/A</definedName>
    <definedName name="er_5">#N/A</definedName>
    <definedName name="er_6">#N/A</definedName>
    <definedName name="er_7">#N/A</definedName>
    <definedName name="er_8">#N/A</definedName>
    <definedName name="er_9">#N/A</definedName>
    <definedName name="ew" localSheetId="0">#REF!</definedName>
    <definedName name="ew">#REF!</definedName>
    <definedName name="ewq" localSheetId="0">#REF!</definedName>
    <definedName name="ewq">#REF!</definedName>
    <definedName name="Excel_BuiltIn__FilterDatabase_13" localSheetId="0">#REF!</definedName>
    <definedName name="Excel_BuiltIn__FilterDatabase_13">#REF!</definedName>
    <definedName name="Excel_BuiltIn__FilterDatabase_17" localSheetId="0">'[7]Evolutie V_C 2003_2007 '!#REF!</definedName>
    <definedName name="Excel_BuiltIn__FilterDatabase_17">'[8]Evolutie V_C 2003_2007 '!#REF!</definedName>
    <definedName name="Excel_BuiltIn_Database" localSheetId="0">#REF!</definedName>
    <definedName name="Excel_BuiltIn_Database">#REF!</definedName>
    <definedName name="Extra">[9]ExtraScoli!$B$150</definedName>
    <definedName name="fds" localSheetId="0">#REF!</definedName>
    <definedName name="fds">#REF!</definedName>
    <definedName name="Ferrovial" localSheetId="0" hidden="1">{"'Lennar U.S. Partners'!$A$1:$N$53"}</definedName>
    <definedName name="Ferrovial" hidden="1">{"'Lennar U.S. Partners'!$A$1:$N$53"}</definedName>
    <definedName name="FUND1" localSheetId="0">#REF!</definedName>
    <definedName name="FUND1">#REF!</definedName>
    <definedName name="FUND2" localSheetId="0">#REF!</definedName>
    <definedName name="FUND2">#REF!</definedName>
    <definedName name="GEMS" localSheetId="0" hidden="1">{"'Lennar U.S. Partners'!$A$1:$N$53"}</definedName>
    <definedName name="GEMS" hidden="1">{"'Lennar U.S. Partners'!$A$1:$N$53"}</definedName>
    <definedName name="ggg" hidden="1">{"'Lennar U.S. Partners'!$A$1:$N$53"}</definedName>
    <definedName name="gr_203">#REF!</definedName>
    <definedName name="hannuri">#N/A</definedName>
    <definedName name="hannuri_10">#N/A</definedName>
    <definedName name="hannuri_11">#N/A</definedName>
    <definedName name="hannuri_12">#N/A</definedName>
    <definedName name="hannuri_14">#N/A</definedName>
    <definedName name="hannuri_15">#N/A</definedName>
    <definedName name="hannuri_16">#N/A</definedName>
    <definedName name="hannuri_17">#N/A</definedName>
    <definedName name="hannuri_2">#N/A</definedName>
    <definedName name="hannuri_3">#N/A</definedName>
    <definedName name="hannuri_4">#N/A</definedName>
    <definedName name="hannuri_5">#N/A</definedName>
    <definedName name="hannuri_6">#N/A</definedName>
    <definedName name="hannuri_7">#N/A</definedName>
    <definedName name="hannuri_8">#N/A</definedName>
    <definedName name="hannuri_9">#N/A</definedName>
    <definedName name="harnaj">#REF!</definedName>
    <definedName name="hipoacuzici">#REF!</definedName>
    <definedName name="HTML_CodePage" hidden="1">1252</definedName>
    <definedName name="HTML_Control" localSheetId="0" hidden="1">{"'Lennar U.S. Partners'!$A$1:$N$53"}</definedName>
    <definedName name="HTML_Control" hidden="1">{"'Lennar U.S. Partners'!$A$1:$N$53"}</definedName>
    <definedName name="HTML_Description" hidden="1">""</definedName>
    <definedName name="HTML_Email" hidden="1">""</definedName>
    <definedName name="HTML_Header" hidden="1">"Cover Page"</definedName>
    <definedName name="HTML_LastUpdate" hidden="1">"9/3/1999"</definedName>
    <definedName name="HTML_LineAfter" hidden="1">FALSE</definedName>
    <definedName name="HTML_LineBefore" hidden="1">FALSE</definedName>
    <definedName name="HTML_Name" hidden="1">"nymarkr"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"C:\Quaterly Reports\MyHTM2L.htm"</definedName>
    <definedName name="HTML_PathTemplate" hidden="1">"C:\Quaterly Reports\MyHTML.htm"</definedName>
    <definedName name="HTML_Title" hidden="1">"MSREF I - Second Quater 1999"</definedName>
    <definedName name="Intl">[10]Inputs!$A$118:$L$125</definedName>
    <definedName name="Intlfive">[10]Inputs!$A$192:$J$212</definedName>
    <definedName name="Intlfour">[10]Inputs!$A$170:$J$185</definedName>
    <definedName name="Intlseven">[10]Inputs!$A$258:$J$289</definedName>
    <definedName name="Intlsix">[10]Inputs!$A$219:$J$250</definedName>
    <definedName name="Intlthree">[10]Inputs!$A$151:$L$163</definedName>
    <definedName name="Intltwo">[10]Inputs!$A$132:$L$144</definedName>
    <definedName name="INVESTORS" localSheetId="0">#REF!</definedName>
    <definedName name="INVESTORS">#REF!</definedName>
    <definedName name="Investors_892_C" localSheetId="0">#REF!</definedName>
    <definedName name="Investors_892_C">#REF!</definedName>
    <definedName name="ITDNETDIST.Actual.ITD" localSheetId="0">#REF!</definedName>
    <definedName name="ITDNETDIST.Actual.ITD">#REF!</definedName>
    <definedName name="KUWAIT" localSheetId="0">#REF!</definedName>
    <definedName name="KUWAIT">#REF!</definedName>
    <definedName name="ListSheetsMacroButton" localSheetId="0">#REF!</definedName>
    <definedName name="ListSheetsMacroButton">#REF!</definedName>
    <definedName name="Lori">#N/A</definedName>
    <definedName name="Lori_10">#N/A</definedName>
    <definedName name="Lori_11">#N/A</definedName>
    <definedName name="Lori_12">#N/A</definedName>
    <definedName name="Lori_14">#N/A</definedName>
    <definedName name="Lori_15">#N/A</definedName>
    <definedName name="Lori_16">#N/A</definedName>
    <definedName name="Lori_17">#N/A</definedName>
    <definedName name="Lori_2">#N/A</definedName>
    <definedName name="Lori_3">#N/A</definedName>
    <definedName name="Lori_4">#N/A</definedName>
    <definedName name="Lori_5">#N/A</definedName>
    <definedName name="Lori_6">#N/A</definedName>
    <definedName name="Lori_7">#N/A</definedName>
    <definedName name="Lori_8">#N/A</definedName>
    <definedName name="Lori_9">#N/A</definedName>
    <definedName name="madgearu">#REF!</definedName>
    <definedName name="Maturity">[11]Params!$B$3</definedName>
    <definedName name="MSREF_II_892_INVESTORS_A__L.P." localSheetId="0">#REF!</definedName>
    <definedName name="MSREF_II_892_INVESTORS_A__L.P.">#REF!</definedName>
    <definedName name="MSREF_II_892_INVESTORS_AB__L.P." localSheetId="0">#REF!</definedName>
    <definedName name="MSREF_II_892_INVESTORS_AB__L.P.">#REF!</definedName>
    <definedName name="MSREF_II_892_INVESTORS_B__L.P." localSheetId="0">#REF!</definedName>
    <definedName name="MSREF_II_892_INVESTORS_B__L.P.">#REF!</definedName>
    <definedName name="msrefivTMTM" localSheetId="0">#REF!</definedName>
    <definedName name="msrefivTMTM">#REF!</definedName>
    <definedName name="msreiMTM" localSheetId="0">#REF!</definedName>
    <definedName name="msreiMTM">#REF!</definedName>
    <definedName name="MTMHeader" localSheetId="0">#REF!</definedName>
    <definedName name="MTMHeader">#REF!</definedName>
    <definedName name="NET_DSITR.ProForma.Year" localSheetId="0">#REF!</definedName>
    <definedName name="NET_DSITR.ProForma.Year">#REF!</definedName>
    <definedName name="Net_Outstanding_Debt" localSheetId="0">'[4]Module 6_Condensed Budget'!#REF!</definedName>
    <definedName name="Net_Outstanding_Debt">'[5]Module 6_Condensed Budget'!#REF!</definedName>
    <definedName name="new">#N/A</definedName>
    <definedName name="new_10">#N/A</definedName>
    <definedName name="new_11">#N/A</definedName>
    <definedName name="new_12">#N/A</definedName>
    <definedName name="new_14">#N/A</definedName>
    <definedName name="new_15">#N/A</definedName>
    <definedName name="new_16">#N/A</definedName>
    <definedName name="new_17">#N/A</definedName>
    <definedName name="new_2">#N/A</definedName>
    <definedName name="new_3">#N/A</definedName>
    <definedName name="new_4">#N/A</definedName>
    <definedName name="new_5">#N/A</definedName>
    <definedName name="new_6">#N/A</definedName>
    <definedName name="new_7">#N/A</definedName>
    <definedName name="new_8">#N/A</definedName>
    <definedName name="new_9">#N/A</definedName>
    <definedName name="Nucleulsava">#REF!</definedName>
    <definedName name="page\x2dtotal">#REF!</definedName>
    <definedName name="page\x2dtotal\x2dmaster0">#REF!</definedName>
    <definedName name="_xlnm.Print_Area" localSheetId="0">'anexa 1.3'!$A$1:$M$49</definedName>
    <definedName name="PrintManagerQuery" localSheetId="0">#REF!</definedName>
    <definedName name="PrintManagerQuery">#REF!</definedName>
    <definedName name="PrintSelectedSheetsMacroButton" localSheetId="0">#REF!</definedName>
    <definedName name="PrintSelectedSheetsMacroButton">#REF!</definedName>
    <definedName name="Proceeds_from_the_sale_of_public_property" localSheetId="0">'[4]Module 6_Condensed Budget'!#REF!</definedName>
    <definedName name="Proceeds_from_the_sale_of_public_property">'[5]Module 6_Condensed Budget'!#REF!</definedName>
    <definedName name="ProjectName">#N/A</definedName>
    <definedName name="ProjectName_10">#N/A</definedName>
    <definedName name="ProjectName_11">#N/A</definedName>
    <definedName name="ProjectName_12">#N/A</definedName>
    <definedName name="ProjectName_14">#N/A</definedName>
    <definedName name="ProjectName_15">#N/A</definedName>
    <definedName name="ProjectName_16">#N/A</definedName>
    <definedName name="ProjectName_17">#N/A</definedName>
    <definedName name="ProjectName_2">#N/A</definedName>
    <definedName name="ProjectName_3">#N/A</definedName>
    <definedName name="ProjectName_4">#N/A</definedName>
    <definedName name="ProjectName_5">#N/A</definedName>
    <definedName name="ProjectName_6">#N/A</definedName>
    <definedName name="ProjectName_7">#N/A</definedName>
    <definedName name="ProjectName_8">#N/A</definedName>
    <definedName name="ProjectName_9">#N/A</definedName>
    <definedName name="q" localSheetId="0" hidden="1">{#N/A,#N/A,FALSE,"Fund-II"}</definedName>
    <definedName name="q" hidden="1">{#N/A,#N/A,FALSE,"Fund-II"}</definedName>
    <definedName name="qw">#REF!</definedName>
    <definedName name="qwq" localSheetId="0">#REF!</definedName>
    <definedName name="qwq">#REF!</definedName>
    <definedName name="radu" localSheetId="0">#REF!</definedName>
    <definedName name="radu">#REF!</definedName>
    <definedName name="Recurring_Surplus__Deficit">'[12]_Cash Flow_'!$C$36:$AM$36</definedName>
    <definedName name="RedFlag_1" localSheetId="0">#REF!</definedName>
    <definedName name="RedFlag_1">#REF!</definedName>
    <definedName name="RedFlag_10" localSheetId="0">#REF!</definedName>
    <definedName name="RedFlag_10">#REF!</definedName>
    <definedName name="RedFlag_111" localSheetId="0">#REF!</definedName>
    <definedName name="RedFlag_111">#REF!</definedName>
    <definedName name="RedFlag_112" localSheetId="0">#REF!</definedName>
    <definedName name="RedFlag_112">#REF!</definedName>
    <definedName name="RedFlag_113" localSheetId="0">#REF!</definedName>
    <definedName name="RedFlag_113">#REF!</definedName>
    <definedName name="RedFlag_114" localSheetId="0">#REF!</definedName>
    <definedName name="RedFlag_114">#REF!</definedName>
    <definedName name="RedFlag_115" localSheetId="0">#REF!</definedName>
    <definedName name="RedFlag_115">#REF!</definedName>
    <definedName name="RedFlag_116" localSheetId="0">#REF!</definedName>
    <definedName name="RedFlag_116">#REF!</definedName>
    <definedName name="RedFlag_117" localSheetId="0">#REF!</definedName>
    <definedName name="RedFlag_117">#REF!</definedName>
    <definedName name="RedFlag_118" localSheetId="0">#REF!</definedName>
    <definedName name="RedFlag_118">#REF!</definedName>
    <definedName name="RedFlag_119" localSheetId="0">#REF!</definedName>
    <definedName name="RedFlag_119">#REF!</definedName>
    <definedName name="RedFlag_120" localSheetId="0">#REF!</definedName>
    <definedName name="RedFlag_120">#REF!</definedName>
    <definedName name="RedFlag_121" localSheetId="0">#REF!</definedName>
    <definedName name="RedFlag_121">#REF!</definedName>
    <definedName name="RedFlag_122" localSheetId="0">#REF!</definedName>
    <definedName name="RedFlag_122">#REF!</definedName>
    <definedName name="RedFlag_123" localSheetId="0">#REF!</definedName>
    <definedName name="RedFlag_123">#REF!</definedName>
    <definedName name="RedFlag_124" localSheetId="0">#REF!</definedName>
    <definedName name="RedFlag_124">#REF!</definedName>
    <definedName name="RedFlag_125" localSheetId="0">#REF!</definedName>
    <definedName name="RedFlag_125">#REF!</definedName>
    <definedName name="RedFlag_126" localSheetId="0">#REF!</definedName>
    <definedName name="RedFlag_126">#REF!</definedName>
    <definedName name="RedFlag_127" localSheetId="0">#REF!</definedName>
    <definedName name="RedFlag_127">#REF!</definedName>
    <definedName name="RedFlag_128" localSheetId="0">#REF!</definedName>
    <definedName name="RedFlag_128">#REF!</definedName>
    <definedName name="RedFlag_129" localSheetId="0">#REF!</definedName>
    <definedName name="RedFlag_129">#REF!</definedName>
    <definedName name="RedFlag_130" localSheetId="0">#REF!</definedName>
    <definedName name="RedFlag_130">#REF!</definedName>
    <definedName name="RedFlag_131" localSheetId="0">#REF!</definedName>
    <definedName name="RedFlag_131">#REF!</definedName>
    <definedName name="RedFlag_132" localSheetId="0">#REF!</definedName>
    <definedName name="RedFlag_132">#REF!</definedName>
    <definedName name="RedFlag_133" localSheetId="0">#REF!</definedName>
    <definedName name="RedFlag_133">#REF!</definedName>
    <definedName name="RedFlag_134" localSheetId="0">#REF!</definedName>
    <definedName name="RedFlag_134">#REF!</definedName>
    <definedName name="RedFlag_135" localSheetId="0">#REF!</definedName>
    <definedName name="RedFlag_135">#REF!</definedName>
    <definedName name="RedFlag_136" localSheetId="0">#REF!</definedName>
    <definedName name="RedFlag_136">#REF!</definedName>
    <definedName name="RedFlag_137" localSheetId="0">#REF!</definedName>
    <definedName name="RedFlag_137">#REF!</definedName>
    <definedName name="RedFlag_138" localSheetId="0">#REF!</definedName>
    <definedName name="RedFlag_138">#REF!</definedName>
    <definedName name="RedFlag_139" localSheetId="0">#REF!</definedName>
    <definedName name="RedFlag_139">#REF!</definedName>
    <definedName name="RedFlag_14" localSheetId="0">#REF!</definedName>
    <definedName name="RedFlag_14">#REF!</definedName>
    <definedName name="RedFlag_140" localSheetId="0">#REF!</definedName>
    <definedName name="RedFlag_140">#REF!</definedName>
    <definedName name="RedFlag_141" localSheetId="0">#REF!</definedName>
    <definedName name="RedFlag_141">#REF!</definedName>
    <definedName name="RedFlag_142" localSheetId="0">#REF!</definedName>
    <definedName name="RedFlag_142">#REF!</definedName>
    <definedName name="RedFlag_143" localSheetId="0">#REF!</definedName>
    <definedName name="RedFlag_143">#REF!</definedName>
    <definedName name="RedFlag_144" localSheetId="0">#REF!</definedName>
    <definedName name="RedFlag_144">#REF!</definedName>
    <definedName name="RedFlag_145" localSheetId="0">#REF!</definedName>
    <definedName name="RedFlag_145">#REF!</definedName>
    <definedName name="RedFlag_146" localSheetId="0">#REF!</definedName>
    <definedName name="RedFlag_146">#REF!</definedName>
    <definedName name="RedFlag_147" localSheetId="0">#REF!</definedName>
    <definedName name="RedFlag_147">#REF!</definedName>
    <definedName name="RedFlag_148" localSheetId="0">#REF!</definedName>
    <definedName name="RedFlag_148">#REF!</definedName>
    <definedName name="RedFlag_15" localSheetId="0">#REF!</definedName>
    <definedName name="RedFlag_15">#REF!</definedName>
    <definedName name="RedFlag_16" localSheetId="0">#REF!</definedName>
    <definedName name="RedFlag_16">#REF!</definedName>
    <definedName name="RedFlag_17" localSheetId="0">#REF!</definedName>
    <definedName name="RedFlag_17">#REF!</definedName>
    <definedName name="RedFlag_18" localSheetId="0">#REF!</definedName>
    <definedName name="RedFlag_18">#REF!</definedName>
    <definedName name="RedFlag_185" localSheetId="0">#REF!</definedName>
    <definedName name="RedFlag_185">#REF!</definedName>
    <definedName name="RedFlag_186" localSheetId="0">#REF!</definedName>
    <definedName name="RedFlag_186">#REF!</definedName>
    <definedName name="RedFlag_187" localSheetId="0">#REF!</definedName>
    <definedName name="RedFlag_187">#REF!</definedName>
    <definedName name="RedFlag_188" localSheetId="0">#REF!</definedName>
    <definedName name="RedFlag_188">#REF!</definedName>
    <definedName name="RedFlag_189" localSheetId="0">#REF!</definedName>
    <definedName name="RedFlag_189">#REF!</definedName>
    <definedName name="RedFlag_19" localSheetId="0">#REF!</definedName>
    <definedName name="RedFlag_19">#REF!</definedName>
    <definedName name="RedFlag_190" localSheetId="0">#REF!</definedName>
    <definedName name="RedFlag_190">#REF!</definedName>
    <definedName name="RedFlag_191" localSheetId="0">#REF!</definedName>
    <definedName name="RedFlag_191">#REF!</definedName>
    <definedName name="RedFlag_192" localSheetId="0">#REF!</definedName>
    <definedName name="RedFlag_192">#REF!</definedName>
    <definedName name="RedFlag_193" localSheetId="0">#REF!</definedName>
    <definedName name="RedFlag_193">#REF!</definedName>
    <definedName name="RedFlag_194" localSheetId="0">#REF!</definedName>
    <definedName name="RedFlag_194">#REF!</definedName>
    <definedName name="RedFlag_195" localSheetId="0">#REF!</definedName>
    <definedName name="RedFlag_195">#REF!</definedName>
    <definedName name="RedFlag_196" localSheetId="0">#REF!</definedName>
    <definedName name="RedFlag_196">#REF!</definedName>
    <definedName name="RedFlag_197" localSheetId="0">#REF!</definedName>
    <definedName name="RedFlag_197">#REF!</definedName>
    <definedName name="RedFlag_198" localSheetId="0">#REF!</definedName>
    <definedName name="RedFlag_198">#REF!</definedName>
    <definedName name="RedFlag_199" localSheetId="0">#REF!</definedName>
    <definedName name="RedFlag_199">#REF!</definedName>
    <definedName name="RedFlag_2" localSheetId="0">#REF!</definedName>
    <definedName name="RedFlag_2">#REF!</definedName>
    <definedName name="RedFlag_20" localSheetId="0">#REF!</definedName>
    <definedName name="RedFlag_20">#REF!</definedName>
    <definedName name="RedFlag_200" localSheetId="0">#REF!</definedName>
    <definedName name="RedFlag_200">#REF!</definedName>
    <definedName name="RedFlag_201" localSheetId="0">#REF!</definedName>
    <definedName name="RedFlag_201">#REF!</definedName>
    <definedName name="RedFlag_202" localSheetId="0">#REF!</definedName>
    <definedName name="RedFlag_202">#REF!</definedName>
    <definedName name="RedFlag_203" localSheetId="0">#REF!</definedName>
    <definedName name="RedFlag_203">#REF!</definedName>
    <definedName name="RedFlag_21" localSheetId="0">#REF!</definedName>
    <definedName name="RedFlag_21">#REF!</definedName>
    <definedName name="RedFlag_22" localSheetId="0">#REF!</definedName>
    <definedName name="RedFlag_22">#REF!</definedName>
    <definedName name="RedFlag_23" localSheetId="0">#REF!</definedName>
    <definedName name="RedFlag_23">#REF!</definedName>
    <definedName name="RedFlag_25" localSheetId="0">#REF!</definedName>
    <definedName name="RedFlag_25">#REF!</definedName>
    <definedName name="RedFlag_26" localSheetId="0">#REF!</definedName>
    <definedName name="RedFlag_26">#REF!</definedName>
    <definedName name="RedFlag_27" localSheetId="0">#REF!</definedName>
    <definedName name="RedFlag_27">#REF!</definedName>
    <definedName name="RedFlag_28" localSheetId="0">#REF!</definedName>
    <definedName name="RedFlag_28">#REF!</definedName>
    <definedName name="RedFlag_29" localSheetId="0">#REF!</definedName>
    <definedName name="RedFlag_29">#REF!</definedName>
    <definedName name="RedFlag_30" localSheetId="0">#REF!</definedName>
    <definedName name="RedFlag_30">#REF!</definedName>
    <definedName name="RedFlag_3011" localSheetId="0">#REF!</definedName>
    <definedName name="RedFlag_3011">#REF!</definedName>
    <definedName name="RedFlag_31" localSheetId="0">#REF!</definedName>
    <definedName name="RedFlag_31">#REF!</definedName>
    <definedName name="RedFlag_32" localSheetId="0">#REF!</definedName>
    <definedName name="RedFlag_32">#REF!</definedName>
    <definedName name="RedFlag_33" localSheetId="0">#REF!</definedName>
    <definedName name="RedFlag_33">#REF!</definedName>
    <definedName name="RedFlag_34" localSheetId="0">#REF!</definedName>
    <definedName name="RedFlag_34">#REF!</definedName>
    <definedName name="RedFlag_35" localSheetId="0">#REF!</definedName>
    <definedName name="RedFlag_35">#REF!</definedName>
    <definedName name="RedFlag_36" localSheetId="0">#REF!</definedName>
    <definedName name="RedFlag_36">#REF!</definedName>
    <definedName name="RedFlag_37" localSheetId="0">#REF!</definedName>
    <definedName name="RedFlag_37">#REF!</definedName>
    <definedName name="RedFlag_38" localSheetId="0">#REF!</definedName>
    <definedName name="RedFlag_38">#REF!</definedName>
    <definedName name="RedFlag_39" localSheetId="0">#REF!</definedName>
    <definedName name="RedFlag_39">#REF!</definedName>
    <definedName name="RedFlag_40" localSheetId="0">#REF!</definedName>
    <definedName name="RedFlag_40">#REF!</definedName>
    <definedName name="RedFlag_41" localSheetId="0">#REF!</definedName>
    <definedName name="RedFlag_41">#REF!</definedName>
    <definedName name="RedFlag_42" localSheetId="0">#REF!</definedName>
    <definedName name="RedFlag_42">#REF!</definedName>
    <definedName name="RedFlag_43" localSheetId="0">#REF!</definedName>
    <definedName name="RedFlag_43">#REF!</definedName>
    <definedName name="RedFlag_49" localSheetId="0">#REF!</definedName>
    <definedName name="RedFlag_49">#REF!</definedName>
    <definedName name="RedFlag_50" localSheetId="0">#REF!</definedName>
    <definedName name="RedFlag_50">#REF!</definedName>
    <definedName name="RedFlag_51" localSheetId="0">#REF!</definedName>
    <definedName name="RedFlag_51">#REF!</definedName>
    <definedName name="RedFlag_52" localSheetId="0">#REF!</definedName>
    <definedName name="RedFlag_52">#REF!</definedName>
    <definedName name="RedFlag_53" localSheetId="0">#REF!</definedName>
    <definedName name="RedFlag_53">#REF!</definedName>
    <definedName name="RedFlag_54" localSheetId="0">#REF!</definedName>
    <definedName name="RedFlag_54">#REF!</definedName>
    <definedName name="RedFlag_56" localSheetId="0">#REF!</definedName>
    <definedName name="RedFlag_56">#REF!</definedName>
    <definedName name="RedFlag_57" localSheetId="0">#REF!</definedName>
    <definedName name="RedFlag_57">#REF!</definedName>
    <definedName name="RedFlag_58" localSheetId="0">#REF!</definedName>
    <definedName name="RedFlag_58">#REF!</definedName>
    <definedName name="RedFlag_59" localSheetId="0">#REF!</definedName>
    <definedName name="RedFlag_59">#REF!</definedName>
    <definedName name="RedFlag_60" localSheetId="0">#REF!</definedName>
    <definedName name="RedFlag_60">#REF!</definedName>
    <definedName name="RedFlag_61" localSheetId="0">#REF!</definedName>
    <definedName name="RedFlag_61">#REF!</definedName>
    <definedName name="RedFlag_62" localSheetId="0">#REF!</definedName>
    <definedName name="RedFlag_62">#REF!</definedName>
    <definedName name="RedFlag_63" localSheetId="0">#REF!</definedName>
    <definedName name="RedFlag_63">#REF!</definedName>
    <definedName name="RedFlag_64" localSheetId="0">#REF!</definedName>
    <definedName name="RedFlag_64">#REF!</definedName>
    <definedName name="RedFlag_65" localSheetId="0">#REF!</definedName>
    <definedName name="RedFlag_65">#REF!</definedName>
    <definedName name="RedFlag_66" localSheetId="0">#REF!</definedName>
    <definedName name="RedFlag_66">#REF!</definedName>
    <definedName name="RedFlag_67" localSheetId="0">#REF!</definedName>
    <definedName name="RedFlag_67">#REF!</definedName>
    <definedName name="RedFlag_68" localSheetId="0">#REF!</definedName>
    <definedName name="RedFlag_68">#REF!</definedName>
    <definedName name="RedFlag_69" localSheetId="0">#REF!</definedName>
    <definedName name="RedFlag_69">#REF!</definedName>
    <definedName name="RedFlag_70" localSheetId="0">#REF!</definedName>
    <definedName name="RedFlag_70">#REF!</definedName>
    <definedName name="RedFlag_71" localSheetId="0">#REF!</definedName>
    <definedName name="RedFlag_71">#REF!</definedName>
    <definedName name="RedFlag_72" localSheetId="0">#REF!</definedName>
    <definedName name="RedFlag_72">#REF!</definedName>
    <definedName name="RedFlag_73" localSheetId="0">#REF!</definedName>
    <definedName name="RedFlag_73">#REF!</definedName>
    <definedName name="RedFlag_74" localSheetId="0">#REF!</definedName>
    <definedName name="RedFlag_74">#REF!</definedName>
    <definedName name="RedFlag_75" localSheetId="0">#REF!</definedName>
    <definedName name="RedFlag_75">#REF!</definedName>
    <definedName name="RedFlag_76" localSheetId="0">#REF!</definedName>
    <definedName name="RedFlag_76">#REF!</definedName>
    <definedName name="RedFlag_77" localSheetId="0">#REF!</definedName>
    <definedName name="RedFlag_77">#REF!</definedName>
    <definedName name="RedFlag_78" localSheetId="0">#REF!</definedName>
    <definedName name="RedFlag_78">#REF!</definedName>
    <definedName name="RedFlag_79" localSheetId="0">#REF!</definedName>
    <definedName name="RedFlag_79">#REF!</definedName>
    <definedName name="RedFlag_80" localSheetId="0">#REF!</definedName>
    <definedName name="RedFlag_80">#REF!</definedName>
    <definedName name="RedFlag_81" localSheetId="0">#REF!</definedName>
    <definedName name="RedFlag_81">#REF!</definedName>
    <definedName name="RedFlag_82" localSheetId="0">#REF!</definedName>
    <definedName name="RedFlag_82">#REF!</definedName>
    <definedName name="RedFlag_83" localSheetId="0">#REF!</definedName>
    <definedName name="RedFlag_83">#REF!</definedName>
    <definedName name="RedFlag_84" localSheetId="0">#REF!</definedName>
    <definedName name="RedFlag_84">#REF!</definedName>
    <definedName name="RedFlag_85" localSheetId="0">#REF!</definedName>
    <definedName name="RedFlag_85">#REF!</definedName>
    <definedName name="RedFlag_86" localSheetId="0">#REF!</definedName>
    <definedName name="RedFlag_86">#REF!</definedName>
    <definedName name="RedFlag_87" localSheetId="0">#REF!</definedName>
    <definedName name="RedFlag_87">#REF!</definedName>
    <definedName name="RedFlag_88" localSheetId="0">#REF!</definedName>
    <definedName name="RedFlag_88">#REF!</definedName>
    <definedName name="RedFlag_89" localSheetId="0">#REF!</definedName>
    <definedName name="RedFlag_89">#REF!</definedName>
    <definedName name="RedFlag_90" localSheetId="0">#REF!</definedName>
    <definedName name="RedFlag_90">#REF!</definedName>
    <definedName name="RedFlag_91" localSheetId="0">#REF!</definedName>
    <definedName name="RedFlag_91">#REF!</definedName>
    <definedName name="RedFlag_92" localSheetId="0">#REF!</definedName>
    <definedName name="RedFlag_92">#REF!</definedName>
    <definedName name="RedFlag_93" localSheetId="0">#REF!</definedName>
    <definedName name="RedFlag_93">#REF!</definedName>
    <definedName name="RedFlag_94" localSheetId="0">#REF!</definedName>
    <definedName name="RedFlag_94">#REF!</definedName>
    <definedName name="sda" localSheetId="0" hidden="1">{"'Lennar U.S. Partners'!$A$1:$N$53"}</definedName>
    <definedName name="sda">#REF!</definedName>
    <definedName name="specMTM" localSheetId="0">#REF!</definedName>
    <definedName name="specMTM">#REF!</definedName>
    <definedName name="Spot">[13]Portfolio!$F$15</definedName>
    <definedName name="StDenis">#N/A</definedName>
    <definedName name="StDenis_10">#N/A</definedName>
    <definedName name="StDenis_11">#N/A</definedName>
    <definedName name="StDenis_12">#N/A</definedName>
    <definedName name="StDenis_14">#N/A</definedName>
    <definedName name="StDenis_15">#N/A</definedName>
    <definedName name="StDenis_16">#N/A</definedName>
    <definedName name="StDenis_17">#N/A</definedName>
    <definedName name="StDenis_2">#N/A</definedName>
    <definedName name="StDenis_3">#N/A</definedName>
    <definedName name="StDenis_4">#N/A</definedName>
    <definedName name="StDenis_5">#N/A</definedName>
    <definedName name="StDenis_6">#N/A</definedName>
    <definedName name="StDenis_7">#N/A</definedName>
    <definedName name="StDenis_8">#N/A</definedName>
    <definedName name="StDenis_9">#N/A</definedName>
    <definedName name="Stop">#N/A</definedName>
    <definedName name="Stop_10">#N/A</definedName>
    <definedName name="Stop_11">#N/A</definedName>
    <definedName name="Stop_12">#N/A</definedName>
    <definedName name="Stop_14">#N/A</definedName>
    <definedName name="Stop_15">#N/A</definedName>
    <definedName name="Stop_16">#N/A</definedName>
    <definedName name="Stop_17">#N/A</definedName>
    <definedName name="Stop_2">#N/A</definedName>
    <definedName name="Stop_3">#N/A</definedName>
    <definedName name="Stop_4">#N/A</definedName>
    <definedName name="Stop_5">#N/A</definedName>
    <definedName name="Stop_6">#N/A</definedName>
    <definedName name="Stop_7">#N/A</definedName>
    <definedName name="Stop_8">#N/A</definedName>
    <definedName name="Stop_9">#N/A</definedName>
    <definedName name="TEHMTM" localSheetId="0">#REF!</definedName>
    <definedName name="TEHMTM">#REF!</definedName>
    <definedName name="template" localSheetId="0" hidden="1">{"'Lennar U.S. Partners'!$A$1:$N$53"}</definedName>
    <definedName name="template" hidden="1">{"'Lennar U.S. Partners'!$A$1:$N$53"}</definedName>
    <definedName name="test">#N/A</definedName>
    <definedName name="test_10">#N/A</definedName>
    <definedName name="test_11">#N/A</definedName>
    <definedName name="test_12">#N/A</definedName>
    <definedName name="test_14">#N/A</definedName>
    <definedName name="test_15">#N/A</definedName>
    <definedName name="test_16">#N/A</definedName>
    <definedName name="test_17">#N/A</definedName>
    <definedName name="test_2">#N/A</definedName>
    <definedName name="test_3">#N/A</definedName>
    <definedName name="test_4">#N/A</definedName>
    <definedName name="test_5">#N/A</definedName>
    <definedName name="test_6">#N/A</definedName>
    <definedName name="test_7">#N/A</definedName>
    <definedName name="test_8">#N/A</definedName>
    <definedName name="test_9">#N/A</definedName>
    <definedName name="test1">#N/A</definedName>
    <definedName name="test1_10">#N/A</definedName>
    <definedName name="test1_11">#N/A</definedName>
    <definedName name="test1_12">#N/A</definedName>
    <definedName name="test1_14">#N/A</definedName>
    <definedName name="test1_15">#N/A</definedName>
    <definedName name="test1_16">#N/A</definedName>
    <definedName name="test1_17">#N/A</definedName>
    <definedName name="test1_2">#N/A</definedName>
    <definedName name="test1_3">#N/A</definedName>
    <definedName name="test1_4">#N/A</definedName>
    <definedName name="test1_5">#N/A</definedName>
    <definedName name="test1_6">#N/A</definedName>
    <definedName name="test1_7">#N/A</definedName>
    <definedName name="test1_8">#N/A</definedName>
    <definedName name="test1_9">#N/A</definedName>
    <definedName name="test11" localSheetId="0" hidden="1">{#N/A,#N/A,FALSE,"Fund-II"}</definedName>
    <definedName name="test11" hidden="1">{#N/A,#N/A,FALSE,"Fund-II"}</definedName>
    <definedName name="Title">'[14]Fund IV Summary'!$C$1</definedName>
    <definedName name="tonitza">#REF!</definedName>
    <definedName name="tornado">#N/A</definedName>
    <definedName name="tornado_10">#N/A</definedName>
    <definedName name="tornado_11">#N/A</definedName>
    <definedName name="tornado_12">#N/A</definedName>
    <definedName name="tornado_14">#N/A</definedName>
    <definedName name="tornado_15">#N/A</definedName>
    <definedName name="tornado_16">#N/A</definedName>
    <definedName name="tornado_17">#N/A</definedName>
    <definedName name="tornado_2">#N/A</definedName>
    <definedName name="tornado_3">#N/A</definedName>
    <definedName name="tornado_4">#N/A</definedName>
    <definedName name="tornado_5">#N/A</definedName>
    <definedName name="tornado_6">#N/A</definedName>
    <definedName name="tornado_7">#N/A</definedName>
    <definedName name="tornado_8">#N/A</definedName>
    <definedName name="tornado_9">#N/A</definedName>
    <definedName name="Total_Cost" localSheetId="0">#REF!</definedName>
    <definedName name="Total_Cost">#REF!</definedName>
    <definedName name="Total_Population" localSheetId="0">'[4]Module 6_Condensed Budget'!#REF!</definedName>
    <definedName name="Total_Population">'[5]Module 6_Condensed Budget'!#REF!</definedName>
    <definedName name="Total_Print">'[15]ROLLUP _ Fund II'!$C$1:$L$17</definedName>
    <definedName name="Transp_CF">#REF!</definedName>
    <definedName name="wrn.892A._.II." localSheetId="0" hidden="1">{#N/A,#N/A,FALSE,"Fund-II"}</definedName>
    <definedName name="wrn.892A._.II." hidden="1">{#N/A,#N/A,FALSE,"Fund-II"}</definedName>
    <definedName name="wrn.892B._.II." localSheetId="0" hidden="1">{#N/A,#N/A,FALSE,"Fund-II"}</definedName>
    <definedName name="wrn.892B._.II." hidden="1">{#N/A,#N/A,FALSE,"Fund-II"}</definedName>
    <definedName name="wrn.892C._.II." localSheetId="0" hidden="1">{#N/A,#N/A,FALSE,"Fund-II"}</definedName>
    <definedName name="wrn.892C._.II." hidden="1">{#N/A,#N/A,FALSE,"Fund-II"}</definedName>
    <definedName name="wrn.coII._.I." localSheetId="0" hidden="1">{#N/A,#N/A,FALSE,"Fund-I"}</definedName>
    <definedName name="wrn.coII._.I." hidden="1">{#N/A,#N/A,FALSE,"Fund-I"}</definedName>
    <definedName name="wrn.CoIV._.II." localSheetId="0" hidden="1">{#N/A,#N/A,FALSE,"Fund-II"}</definedName>
    <definedName name="wrn.CoIV._.II." hidden="1">{#N/A,#N/A,FALSE,"Fund-II"}</definedName>
    <definedName name="wrn.Investors._.II." localSheetId="0" hidden="1">{#N/A,#N/A,FALSE,"Fund-II"}</definedName>
    <definedName name="wrn.Investors._.II." hidden="1">{#N/A,#N/A,FALSE,"Fund-II"}</definedName>
    <definedName name="wrn.Kuwait._.1." localSheetId="0" hidden="1">{#N/A,#N/A,FALSE,"Fund-I"}</definedName>
    <definedName name="wrn.Kuwait._.1." hidden="1">{#N/A,#N/A,FALSE,"Fund-I"}</definedName>
    <definedName name="x">#REF!</definedName>
    <definedName name="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3" i="1" l="1"/>
  <c r="E42" i="1"/>
  <c r="D42" i="1"/>
  <c r="C42" i="1"/>
  <c r="N42" i="1" s="1"/>
  <c r="E41" i="1"/>
  <c r="E40" i="1" s="1"/>
  <c r="D41" i="1"/>
  <c r="D40" i="1" s="1"/>
  <c r="C41" i="1"/>
  <c r="C40" i="1" s="1"/>
  <c r="V29" i="1"/>
  <c r="U29" i="1"/>
  <c r="T29" i="1"/>
  <c r="S29" i="1"/>
  <c r="R29" i="1"/>
  <c r="Q29" i="1"/>
  <c r="P29" i="1"/>
  <c r="O29" i="1"/>
  <c r="M29" i="1"/>
  <c r="L29" i="1"/>
  <c r="K29" i="1"/>
  <c r="J29" i="1"/>
  <c r="I29" i="1"/>
  <c r="H29" i="1"/>
  <c r="G29" i="1"/>
  <c r="N29" i="1" s="1"/>
  <c r="N46" i="1" s="1"/>
  <c r="V28" i="1"/>
  <c r="U28" i="1"/>
  <c r="T28" i="1"/>
  <c r="S28" i="1"/>
  <c r="R28" i="1"/>
  <c r="Q28" i="1"/>
  <c r="P28" i="1"/>
  <c r="O28" i="1"/>
  <c r="O26" i="1" s="1"/>
  <c r="O30" i="1" s="1"/>
  <c r="M28" i="1"/>
  <c r="L28" i="1"/>
  <c r="K28" i="1"/>
  <c r="J28" i="1"/>
  <c r="I28" i="1"/>
  <c r="H28" i="1"/>
  <c r="G28" i="1"/>
  <c r="F28" i="1"/>
  <c r="N28" i="1" s="1"/>
  <c r="N45" i="1" s="1"/>
  <c r="V27" i="1"/>
  <c r="U27" i="1"/>
  <c r="T27" i="1"/>
  <c r="S27" i="1"/>
  <c r="R27" i="1"/>
  <c r="Q27" i="1"/>
  <c r="P27" i="1"/>
  <c r="P26" i="1" s="1"/>
  <c r="P30" i="1" s="1"/>
  <c r="O27" i="1"/>
  <c r="M27" i="1"/>
  <c r="L27" i="1"/>
  <c r="K27" i="1"/>
  <c r="J27" i="1"/>
  <c r="I27" i="1"/>
  <c r="H27" i="1"/>
  <c r="G27" i="1"/>
  <c r="F27" i="1"/>
  <c r="N27" i="1" s="1"/>
  <c r="V26" i="1"/>
  <c r="U26" i="1"/>
  <c r="T26" i="1"/>
  <c r="S26" i="1"/>
  <c r="R26" i="1"/>
  <c r="R30" i="1" s="1"/>
  <c r="Q26" i="1"/>
  <c r="Q30" i="1" s="1"/>
  <c r="M26" i="1"/>
  <c r="L26" i="1"/>
  <c r="K26" i="1"/>
  <c r="J26" i="1"/>
  <c r="I26" i="1"/>
  <c r="H26" i="1"/>
  <c r="G26" i="1"/>
  <c r="R25" i="1"/>
  <c r="Q25" i="1"/>
  <c r="P25" i="1"/>
  <c r="O25" i="1"/>
  <c r="E25" i="1"/>
  <c r="D25" i="1"/>
  <c r="C25" i="1"/>
  <c r="R24" i="1"/>
  <c r="Q24" i="1"/>
  <c r="P24" i="1"/>
  <c r="O24" i="1"/>
  <c r="E24" i="1"/>
  <c r="D24" i="1"/>
  <c r="C24" i="1"/>
  <c r="F24" i="1" s="1"/>
  <c r="G23" i="1"/>
  <c r="H23" i="1" s="1"/>
  <c r="I23" i="1" s="1"/>
  <c r="J23" i="1" s="1"/>
  <c r="K23" i="1" s="1"/>
  <c r="L23" i="1" s="1"/>
  <c r="M23" i="1" s="1"/>
  <c r="G22" i="1"/>
  <c r="H22" i="1" s="1"/>
  <c r="I22" i="1" s="1"/>
  <c r="J22" i="1" s="1"/>
  <c r="K22" i="1" s="1"/>
  <c r="L22" i="1" s="1"/>
  <c r="M22" i="1" s="1"/>
  <c r="N44" i="1" l="1"/>
  <c r="N47" i="1" s="1"/>
  <c r="O22" i="1"/>
  <c r="P22" i="1" s="1"/>
  <c r="Q22" i="1" s="1"/>
  <c r="R22" i="1" s="1"/>
  <c r="S22" i="1" s="1"/>
  <c r="T22" i="1" s="1"/>
  <c r="U22" i="1" s="1"/>
  <c r="V22" i="1" s="1"/>
  <c r="C36" i="1"/>
  <c r="D36" i="1" s="1"/>
  <c r="C37" i="1"/>
  <c r="O23" i="1"/>
  <c r="P23" i="1" s="1"/>
  <c r="Q23" i="1" s="1"/>
  <c r="R23" i="1" s="1"/>
  <c r="S23" i="1" s="1"/>
  <c r="T23" i="1" s="1"/>
  <c r="U23" i="1" s="1"/>
  <c r="V23" i="1" s="1"/>
  <c r="G24" i="1"/>
  <c r="F25" i="1"/>
  <c r="N41" i="1"/>
  <c r="F26" i="1"/>
  <c r="F30" i="1" s="1"/>
  <c r="H24" i="1" l="1"/>
  <c r="G25" i="1"/>
  <c r="G30" i="1"/>
  <c r="I24" i="1" l="1"/>
  <c r="H25" i="1"/>
  <c r="H30" i="1"/>
  <c r="J24" i="1" l="1"/>
  <c r="I25" i="1"/>
  <c r="I30" i="1"/>
  <c r="J25" i="1" l="1"/>
  <c r="K24" i="1"/>
  <c r="J30" i="1"/>
  <c r="K25" i="1" l="1"/>
  <c r="L24" i="1"/>
  <c r="K30" i="1"/>
  <c r="M24" i="1" l="1"/>
  <c r="L25" i="1"/>
  <c r="L30" i="1"/>
  <c r="C38" i="1" l="1"/>
  <c r="M25" i="1"/>
  <c r="C39" i="1" s="1"/>
  <c r="D39" i="1" s="1"/>
  <c r="E39" i="1" s="1"/>
  <c r="M30" i="1"/>
  <c r="D38" i="1" l="1"/>
  <c r="C44" i="1"/>
  <c r="E38" i="1" l="1"/>
  <c r="E44" i="1" s="1"/>
  <c r="D44" i="1"/>
</calcChain>
</file>

<file path=xl/sharedStrings.xml><?xml version="1.0" encoding="utf-8"?>
<sst xmlns="http://schemas.openxmlformats.org/spreadsheetml/2006/main" count="37" uniqueCount="27">
  <si>
    <t>UAT COMUNA BOTOROAGA</t>
  </si>
  <si>
    <t>JUDETUL TELEORMAN</t>
  </si>
  <si>
    <t>Anexa 1.3</t>
  </si>
  <si>
    <t>CALCULUL GRADULUI DE INDATORARE</t>
  </si>
  <si>
    <t>a bugetului local al Comunei Botoroaga in urma contractarii de finantari rambursabile pe baza datelor extrase din bugetul local</t>
  </si>
  <si>
    <t>(inclusiv finantarile aferente proiectelor cu fonduri europene)</t>
  </si>
  <si>
    <t>\</t>
  </si>
  <si>
    <t>Denumirea indicatorilor</t>
  </si>
  <si>
    <t>Executie buget local la 31.12.2023</t>
  </si>
  <si>
    <t>Executie buget local la 31.12.2024</t>
  </si>
  <si>
    <t>Executie buget local la 31.12.2025</t>
  </si>
  <si>
    <t>Buget local estimat pentru anul</t>
  </si>
  <si>
    <t>A</t>
  </si>
  <si>
    <t xml:space="preserve">Venituri proprii </t>
  </si>
  <si>
    <t>Limita de indatorare 30% din venituri proprii</t>
  </si>
  <si>
    <t>Serviciul anual al datoriei publice locale</t>
  </si>
  <si>
    <t>Rambursare</t>
  </si>
  <si>
    <t>Dobanzi</t>
  </si>
  <si>
    <t>Comisioane</t>
  </si>
  <si>
    <t>Gradul de indatorare - in % (serviciul anual al datoriei/ venituri proprii*100)</t>
  </si>
  <si>
    <t>Nr. Crt.</t>
  </si>
  <si>
    <t>Date financiare valabile la 10.09.2026</t>
  </si>
  <si>
    <t>ORDONATOR PRINCIPAL DE CREDITE</t>
  </si>
  <si>
    <t>CONTABIL SEF</t>
  </si>
  <si>
    <t>Primar</t>
  </si>
  <si>
    <t>Gheorghita Ivan Parpala</t>
  </si>
  <si>
    <t>Diana Baron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</si>
</sst>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\ _l_e_i_-;\-* #,##0.00\ _l_e_i_-;_-* &quot;-&quot;??\ _l_e_i_-;_-@_-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b/>
      <sz val="13"/>
      <name val="Arial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2" applyAlignment="1">
      <alignment vertical="center" wrapText="1"/>
    </xf>
    <xf numFmtId="0" fontId="2" fillId="0" borderId="0" xfId="2" applyFont="1"/>
    <xf numFmtId="0" fontId="1" fillId="0" borderId="0" xfId="2"/>
    <xf numFmtId="0" fontId="1" fillId="2" borderId="0" xfId="2" applyFill="1"/>
    <xf numFmtId="0" fontId="1" fillId="0" borderId="0" xfId="3"/>
    <xf numFmtId="0" fontId="3" fillId="0" borderId="0" xfId="3" applyFont="1"/>
    <xf numFmtId="0" fontId="3" fillId="2" borderId="0" xfId="3" applyFont="1" applyFill="1"/>
    <xf numFmtId="0" fontId="3" fillId="0" borderId="0" xfId="3" applyFont="1" applyAlignment="1">
      <alignment horizontal="left"/>
    </xf>
    <xf numFmtId="0" fontId="3" fillId="0" borderId="0" xfId="2" applyFont="1"/>
    <xf numFmtId="0" fontId="3" fillId="0" borderId="0" xfId="3" applyFont="1" applyAlignment="1">
      <alignment horizontal="center"/>
    </xf>
    <xf numFmtId="0" fontId="4" fillId="0" borderId="0" xfId="2" applyFont="1" applyAlignment="1">
      <alignment horizontal="center"/>
    </xf>
    <xf numFmtId="0" fontId="1" fillId="0" borderId="0" xfId="2" applyAlignment="1">
      <alignment horizontal="left" indent="9"/>
    </xf>
    <xf numFmtId="0" fontId="1" fillId="0" borderId="0" xfId="2" applyAlignment="1">
      <alignment horizontal="center" wrapText="1"/>
    </xf>
    <xf numFmtId="43" fontId="1" fillId="0" borderId="0" xfId="2" applyNumberFormat="1" applyAlignment="1">
      <alignment horizontal="center" wrapText="1"/>
    </xf>
    <xf numFmtId="0" fontId="3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3" fillId="0" borderId="0" xfId="2" applyFont="1" applyAlignment="1">
      <alignment horizontal="center" vertical="center" wrapText="1"/>
    </xf>
    <xf numFmtId="0" fontId="1" fillId="0" borderId="1" xfId="2" applyBorder="1" applyAlignment="1">
      <alignment horizontal="center" vertical="center" wrapText="1"/>
    </xf>
    <xf numFmtId="0" fontId="1" fillId="0" borderId="1" xfId="2" applyBorder="1" applyAlignment="1">
      <alignment horizontal="center" wrapText="1"/>
    </xf>
    <xf numFmtId="0" fontId="1" fillId="0" borderId="2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0" xfId="2" applyAlignment="1">
      <alignment wrapText="1"/>
    </xf>
    <xf numFmtId="0" fontId="1" fillId="0" borderId="4" xfId="2" applyBorder="1" applyAlignment="1">
      <alignment horizontal="center" vertical="center" wrapText="1"/>
    </xf>
    <xf numFmtId="0" fontId="1" fillId="0" borderId="1" xfId="2" applyBorder="1" applyAlignment="1">
      <alignment horizontal="center" vertical="top" wrapText="1"/>
    </xf>
    <xf numFmtId="0" fontId="1" fillId="0" borderId="2" xfId="2" applyBorder="1" applyAlignment="1">
      <alignment horizontal="center" vertical="top" wrapText="1"/>
    </xf>
    <xf numFmtId="0" fontId="1" fillId="0" borderId="1" xfId="2" applyBorder="1" applyAlignment="1">
      <alignment horizontal="center" vertical="center" wrapText="1"/>
    </xf>
    <xf numFmtId="0" fontId="1" fillId="0" borderId="1" xfId="2" applyBorder="1" applyAlignment="1">
      <alignment horizontal="center" wrapText="1"/>
    </xf>
    <xf numFmtId="0" fontId="1" fillId="0" borderId="2" xfId="2" applyBorder="1" applyAlignment="1">
      <alignment horizontal="center" wrapText="1"/>
    </xf>
    <xf numFmtId="0" fontId="1" fillId="0" borderId="1" xfId="2" applyBorder="1"/>
    <xf numFmtId="4" fontId="1" fillId="0" borderId="1" xfId="1" applyNumberFormat="1" applyFont="1" applyBorder="1"/>
    <xf numFmtId="43" fontId="1" fillId="0" borderId="1" xfId="2" applyNumberFormat="1" applyBorder="1"/>
    <xf numFmtId="43" fontId="1" fillId="0" borderId="2" xfId="2" applyNumberFormat="1" applyBorder="1"/>
    <xf numFmtId="9" fontId="1" fillId="0" borderId="0" xfId="4" applyFont="1" applyBorder="1"/>
    <xf numFmtId="0" fontId="1" fillId="0" borderId="1" xfId="2" applyBorder="1" applyAlignment="1" applyProtection="1">
      <alignment wrapText="1"/>
      <protection locked="0"/>
    </xf>
    <xf numFmtId="43" fontId="1" fillId="0" borderId="0" xfId="2" applyNumberFormat="1"/>
    <xf numFmtId="4" fontId="1" fillId="0" borderId="1" xfId="2" applyNumberFormat="1" applyBorder="1"/>
    <xf numFmtId="3" fontId="1" fillId="0" borderId="1" xfId="2" applyNumberFormat="1" applyBorder="1"/>
    <xf numFmtId="3" fontId="1" fillId="0" borderId="1" xfId="1" applyNumberFormat="1" applyFont="1" applyBorder="1"/>
    <xf numFmtId="10" fontId="1" fillId="0" borderId="1" xfId="4" applyNumberFormat="1" applyFont="1" applyBorder="1"/>
    <xf numFmtId="10" fontId="1" fillId="0" borderId="2" xfId="4" applyNumberFormat="1" applyFont="1" applyBorder="1"/>
    <xf numFmtId="0" fontId="1" fillId="0" borderId="5" xfId="2" applyBorder="1" applyAlignment="1">
      <alignment horizontal="center" vertical="center" wrapText="1"/>
    </xf>
    <xf numFmtId="0" fontId="1" fillId="0" borderId="6" xfId="2" applyBorder="1" applyAlignment="1">
      <alignment horizontal="center" wrapText="1"/>
    </xf>
    <xf numFmtId="0" fontId="1" fillId="0" borderId="7" xfId="2" applyBorder="1" applyAlignment="1">
      <alignment horizontal="center" vertical="center" wrapText="1"/>
    </xf>
    <xf numFmtId="0" fontId="1" fillId="0" borderId="3" xfId="2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9" xfId="2" applyBorder="1" applyAlignment="1">
      <alignment horizontal="center" vertical="center" wrapText="1"/>
    </xf>
    <xf numFmtId="0" fontId="1" fillId="0" borderId="2" xfId="2" applyBorder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0" fontId="1" fillId="0" borderId="10" xfId="2" applyBorder="1" applyAlignment="1">
      <alignment horizontal="center" vertical="center" wrapText="1"/>
    </xf>
    <xf numFmtId="0" fontId="1" fillId="0" borderId="10" xfId="2" applyBorder="1" applyAlignment="1">
      <alignment vertical="center" wrapText="1"/>
    </xf>
    <xf numFmtId="0" fontId="1" fillId="0" borderId="11" xfId="2" applyBorder="1" applyAlignment="1">
      <alignment horizontal="center" vertical="center" wrapText="1"/>
    </xf>
    <xf numFmtId="0" fontId="1" fillId="0" borderId="4" xfId="2" applyBorder="1" applyAlignment="1">
      <alignment horizontal="center" vertical="center" wrapText="1"/>
    </xf>
    <xf numFmtId="0" fontId="1" fillId="0" borderId="12" xfId="2" applyBorder="1" applyAlignment="1">
      <alignment horizontal="center" vertical="center" wrapText="1"/>
    </xf>
    <xf numFmtId="0" fontId="1" fillId="0" borderId="13" xfId="2" applyBorder="1" applyAlignment="1">
      <alignment horizontal="center" vertical="center" wrapText="1"/>
    </xf>
    <xf numFmtId="0" fontId="1" fillId="0" borderId="13" xfId="2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1" xfId="2" applyBorder="1" applyAlignment="1">
      <alignment horizontal="center"/>
    </xf>
    <xf numFmtId="0" fontId="4" fillId="0" borderId="0" xfId="2" applyFont="1"/>
    <xf numFmtId="0" fontId="1" fillId="0" borderId="0" xfId="2" applyAlignment="1">
      <alignment horizontal="center" vertical="top"/>
    </xf>
    <xf numFmtId="0" fontId="1" fillId="0" borderId="0" xfId="2" applyAlignment="1">
      <alignment horizontal="center"/>
    </xf>
    <xf numFmtId="0" fontId="1" fillId="0" borderId="0" xfId="2" applyAlignment="1">
      <alignment horizontal="center" vertical="top"/>
    </xf>
    <xf numFmtId="0" fontId="1" fillId="0" borderId="0" xfId="2" applyAlignment="1">
      <alignment horizontal="center"/>
    </xf>
  </cellXfs>
  <cellStyles count="5">
    <cellStyle name="Comma" xfId="1" builtinId="3"/>
    <cellStyle name="Normal" xfId="0" builtinId="0"/>
    <cellStyle name="Normal_Anexa 1.3 - SG Calcul grd.indt 12.04.2010" xfId="2" xr:uid="{911994CC-105C-46E7-9223-7339271ACA34}"/>
    <cellStyle name="Normal_Anexa 1.4 - SG Serviciul Datoriei Publice 12.04.2010" xfId="3" xr:uid="{66A7C4CD-C504-4E77-A355-6BF38F41FCCF}"/>
    <cellStyle name="Percent_Anexa 1.3 - SG Calcul grd.indt 12.04.2010" xfId="4" xr:uid="{6A23B1C1-A149-4415-BC8F-2191DAC64A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1099297</xdr:colOff>
      <xdr:row>3</xdr:row>
      <xdr:rowOff>265580</xdr:rowOff>
    </xdr:from>
    <xdr:to>
      <xdr:col>1</xdr:col>
      <xdr:colOff>1804147</xdr:colOff>
      <xdr:row>13</xdr:row>
      <xdr:rowOff>15129</xdr:rowOff>
    </xdr:to>
    <xdr:pic>
      <xdr:nvPicPr>
        <xdr:cNvPr id="2" name="Picture 1" descr="Description: Description: stema Botoroaga">
          <a:extLst>
            <a:ext uri="{FF2B5EF4-FFF2-40B4-BE49-F238E27FC236}">
              <a16:creationId xmlns:a16="http://schemas.microsoft.com/office/drawing/2014/main" id="{A875A150-A190-4EAE-ABAB-C2CA20014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337" y="829460"/>
          <a:ext cx="704850" cy="10297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RADU\RADU%20SERV\primarii\BOTOROAGA\FINANTARE%202026\Calcul%20grad%20de%20indatorare%2007.09.26.xlsx" TargetMode="External"/><Relationship Id="rId1" Type="http://schemas.openxmlformats.org/officeDocument/2006/relationships/externalLinkPath" Target="Calcul%20grad%20de%20indatorare%2007.09.26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radu%2026.07.2012/primarii/sarmasu/CLARIFICARI/Anexa%201.3%20si%201.4%20fara%205.8%20mio%20eur.xlsx" TargetMode="External"/><Relationship Id="rId1" Type="http://schemas.openxmlformats.org/officeDocument/2006/relationships/externalLinkPath" Target="/radu%2026.07.2012/primarii/sarmasu/CLARIFICARI/Anexa%201.3%20si%201.4%20fara%205.8%20mio%20eur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emilia/Mihai/Sighisoara/iernut/Iernut%20Serviciul%20datoriei%2030.09.2011.xls" TargetMode="External"/><Relationship Id="rId1" Type="http://schemas.openxmlformats.org/officeDocument/2006/relationships/externalLinkPath" Target="/emilia/Mihai/Sighisoara/iernut/Iernut%20Serviciul%20datoriei%2030.09.20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modeling\Bacau-primaria\Bacau%20finalizate\Prezentari%20municipalitati\desktop%20vechi\municipalitati\Tg.Mures\Credit%20analysis%20model%20TgMures%203%20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ybookworld\publicfull\modeling\Bacau-primaria\Bacau%20finalizate\Prezentari%20municipalitati\desktop%20vechi\municipalitati\Tg.Mures\Credit%20analysis%20model%20TgMures%203%2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qntld3.ms.com:1355/Swaps%20Marketing/Ted%20Mermel/MTM%20stuff/MSREF/F4%20MSREF%20KRW%201_31_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modeling\Piatr%20Neamt%20City\Piatra%20Neamt%20modelare%20finalizata\Piatra%20Neamt%20rapoarte%20finalizate%20FINAL\PiatraNeamt%20-%202006%20raport%20RO.xls" TargetMode="External"/></Relationships>
</file>

<file path=xl/externalLinks/_rels/externalLink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ihai%20Tudorancea/AppData/Local/Microsoft/Windows/Temporary%20Internet%20Files/OLK7CD/Piatra%20Neamt%20modelare%20finalizata/Piatra%20Neamt%20rapoarte%20finalizate%20FINAL/PiatraNeamt%20-%202006%20raport%20RO.xls" TargetMode="External"/><Relationship Id="rId1" Type="http://schemas.openxmlformats.org/officeDocument/2006/relationships/externalLinkPath" Target="/Users/Mihai%20Tudorancea/AppData/Local/Microsoft/Windows/Temporary%20Internet%20Files/OLK7CD/Piatra%20Neamt%20modelare%20finalizata/Piatra%20Neamt%20rapoarte%20finalizate%20FINAL/PiatraNeamt%20-%202006%20raport%20RO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iana/InvestitiiPS1/2009/R6_18august/Diana/InvestitiiPS1/2005/Rectificare_09dec05/BugetLocal_R9_22dec05/2002/Rectificare5_decVirare2/Autofinantare_nov/A_ANEXA3_nov.xls" TargetMode="External"/><Relationship Id="rId1" Type="http://schemas.openxmlformats.org/officeDocument/2006/relationships/externalLinkPath" Target="/Diana/InvestitiiPS1/2009/R6_18august/Diana/InvestitiiPS1/2005/Rectificare_09dec05/BugetLocal_R9_22dec05/2002/Rectificare5_decVirare2/Autofinantare_nov/A_ANEXA3_nov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qntld3.ms.com:1355/banking/Tadavarthy/New/Domestic_New/Inputs(Intl&amp;Dom).xls" TargetMode="External"/></Relationships>
</file>

<file path=xl/externalLinks/_rels/externalLink1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RADU%2025.05.2017/radu%2025.04.206/primarii/ARHIVA/sinaia/CREDIT%202017/Grafic%20Sinaia.xlsx" TargetMode="External"/><Relationship Id="rId1" Type="http://schemas.openxmlformats.org/officeDocument/2006/relationships/externalLinkPath" Target="/RADU%2025.05.2017/radu%2025.04.206/primarii/ARHIVA/sinaia/CREDIT%202017/Grafic%20Sinaia.xlsx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mark%20birnbaum/Desktop/BaiaMareenglexe/Romanian%20Financial%20Analysis%20Model.xls" TargetMode="External"/><Relationship Id="rId1" Type="http://schemas.openxmlformats.org/officeDocument/2006/relationships/externalLinkPath" Target="/Documents%20and%20Settings/mark%20birnbaum/Desktop/BaiaMareenglexe/Romanian%20Financial%20Analysis%20Mode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qntld3.ms.com:1355/Swaps%20Marketing/Ted%20Mermel/MTM%20stuff/MSREF/F4%20MSREF%20JPY%201_31_02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qntld3.ms.com:1355/DOCUME~1/munday/LOCALS~1/Temp/final%2012-31-02%20fund%20iv%20internati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hqntld3.ms.com:1355/TEMP/TEMP/TEMP/Asset%20Tracking%20Europ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2"/>
      <sheetName val="2023"/>
      <sheetName val="2024"/>
      <sheetName val="2025"/>
      <sheetName val="grad indatorare"/>
      <sheetName val="credit BCR 922k ron "/>
      <sheetName val="credit BCR 300 mio"/>
      <sheetName val="credit BCR 2 mio_2023"/>
      <sheetName val="credit BCR 1.6 mio_2023"/>
      <sheetName val="credit nou incl refin"/>
      <sheetName val="centralizare"/>
      <sheetName val="anexa 1.3"/>
      <sheetName val="anexa 1.4"/>
      <sheetName val="Sheet1"/>
    </sheetNames>
    <sheetDataSet>
      <sheetData sheetId="0"/>
      <sheetData sheetId="1"/>
      <sheetData sheetId="2"/>
      <sheetData sheetId="3"/>
      <sheetData sheetId="4">
        <row r="18">
          <cell r="C18">
            <v>3721601.8400000008</v>
          </cell>
          <cell r="D18">
            <v>3922801.9900000021</v>
          </cell>
          <cell r="E18">
            <v>7679327.9600000009</v>
          </cell>
        </row>
      </sheetData>
      <sheetData sheetId="5"/>
      <sheetData sheetId="6"/>
      <sheetData sheetId="7"/>
      <sheetData sheetId="8"/>
      <sheetData sheetId="9"/>
      <sheetData sheetId="10">
        <row r="43">
          <cell r="E43">
            <v>351646.15638731956</v>
          </cell>
          <cell r="F43">
            <v>531213.49368487124</v>
          </cell>
          <cell r="G43">
            <v>770514.66148148139</v>
          </cell>
          <cell r="H43">
            <v>770514.66148148139</v>
          </cell>
          <cell r="I43">
            <v>797336.69148148142</v>
          </cell>
          <cell r="J43">
            <v>789945.32148148143</v>
          </cell>
          <cell r="K43">
            <v>789945.32148148143</v>
          </cell>
          <cell r="L43">
            <v>649058.08074074076</v>
          </cell>
          <cell r="M43">
            <v>410453.28</v>
          </cell>
          <cell r="N43">
            <v>410453.28</v>
          </cell>
          <cell r="O43">
            <v>266520.13</v>
          </cell>
        </row>
        <row r="44">
          <cell r="E44">
            <v>247812.49282467167</v>
          </cell>
          <cell r="F44">
            <v>372824.40108608536</v>
          </cell>
          <cell r="G44">
            <v>497729.27877776109</v>
          </cell>
          <cell r="H44">
            <v>426067.99880480935</v>
          </cell>
          <cell r="I44">
            <v>353401.57244668645</v>
          </cell>
          <cell r="J44">
            <v>279124.62621136656</v>
          </cell>
          <cell r="K44">
            <v>205553.98392394942</v>
          </cell>
          <cell r="L44">
            <v>133319.17534055616</v>
          </cell>
          <cell r="M44">
            <v>86080.304934581596</v>
          </cell>
          <cell r="N44">
            <v>47218.831267914909</v>
          </cell>
          <cell r="O44">
            <v>10403.938149004009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</row>
      </sheetData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grad indatorare"/>
      <sheetName val="esalonare credite"/>
      <sheetName val="1.3"/>
      <sheetName val="1.4"/>
    </sheetNames>
    <sheetDataSet>
      <sheetData sheetId="0">
        <row r="18">
          <cell r="C18">
            <v>11472266</v>
          </cell>
        </row>
      </sheetData>
      <sheetData sheetId="1">
        <row r="21">
          <cell r="E21">
            <v>1340.0082240000002</v>
          </cell>
          <cell r="R21">
            <v>0</v>
          </cell>
          <cell r="S21">
            <v>0</v>
          </cell>
          <cell r="T21">
            <v>0</v>
          </cell>
        </row>
        <row r="22">
          <cell r="R22">
            <v>0</v>
          </cell>
          <cell r="S22">
            <v>0</v>
          </cell>
          <cell r="T22">
            <v>0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1.3"/>
      <sheetName val="1.4"/>
      <sheetName val="Cover"/>
      <sheetName val="SD general"/>
      <sheetName val="Credit EXIMBANK 26,4 mil RON"/>
      <sheetName val="Credit BEI 2 mil EUR"/>
      <sheetName val="Credit bcr 7.2 mil RON"/>
      <sheetName val="Credit BCR2 -15.7 mil RON 12Y"/>
      <sheetName val="simulare BCR 15.7 mil lei"/>
      <sheetName val="Centralizator banci"/>
      <sheetName val="Sheet1"/>
      <sheetName val="Serviciul datoriei"/>
    </sheetNames>
    <sheetDataSet>
      <sheetData sheetId="0" refreshError="1"/>
      <sheetData sheetId="1" refreshError="1">
        <row r="35">
          <cell r="C35">
            <v>1845.636</v>
          </cell>
        </row>
        <row r="37">
          <cell r="R37">
            <v>0</v>
          </cell>
          <cell r="S37">
            <v>0</v>
          </cell>
          <cell r="T37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 6_Condensed Budget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ule 6_Condensed Budget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folio"/>
      <sheetName val="Sheet1"/>
      <sheetName val="Vol Sheet"/>
      <sheetName val="Spot Chart"/>
      <sheetName val="Chart1"/>
      <sheetName val="Time Chart"/>
      <sheetName val="Chart2"/>
      <sheetName val="Spot Vol Chart"/>
      <sheetName val="Chart3"/>
      <sheetName val="RR Chart"/>
      <sheetName val="Flexi Chart"/>
      <sheetName val="VegaBucket Chart"/>
      <sheetName val="Spot &amp; Constants"/>
      <sheetName val="Dialog1"/>
      <sheetName val="Dialog2"/>
      <sheetName val="WizSheet"/>
      <sheetName val="OptWiz1"/>
      <sheetName val="OW1Mod"/>
      <sheetName val="OptWiz2"/>
      <sheetName val="OW2Mod"/>
      <sheetName val="OptWiz3"/>
      <sheetName val="OW3Mod"/>
      <sheetName val="OptWiz4"/>
      <sheetName val="OW4Mod"/>
      <sheetName val="Solve"/>
      <sheetName val="Trader Vols"/>
      <sheetName val="MainScript"/>
      <sheetName val="VolModule"/>
      <sheetName val="DlgScript"/>
      <sheetName val="VegaMatch"/>
      <sheetName val="Module1"/>
      <sheetName val="Module2"/>
      <sheetName val="LogContract"/>
    </sheetNames>
    <sheetDataSet>
      <sheetData sheetId="0">
        <row r="15">
          <cell r="F15">
            <v>1314.4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uprins"/>
      <sheetName val="Consiliul Local"/>
      <sheetName val="Economico-Administrativ"/>
      <sheetName val="Rezumat"/>
      <sheetName val="Graph V_C"/>
      <sheetName val="Evolutie venituri"/>
      <sheetName val="Venituri detalii"/>
      <sheetName val="Evolutie cheltuieli"/>
      <sheetName val="Cheltuieli detalii"/>
      <sheetName val="Balanta V_C"/>
      <sheetName val="Ratio"/>
      <sheetName val="Serviciul Datoriei"/>
      <sheetName val="Glosar de termeni"/>
      <sheetName val="Disclaimer"/>
      <sheetName val="Evolutie V_C 2003_2007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ver"/>
      <sheetName val="Cuprins"/>
      <sheetName val="Consiliul Local"/>
      <sheetName val="Economico-Administrativ"/>
      <sheetName val="Graph V_C"/>
      <sheetName val="Evolutie venituri"/>
      <sheetName val="Venituri detalii"/>
      <sheetName val="Evolutie cheltuieli"/>
      <sheetName val="Cheltuieli detalii"/>
      <sheetName val="Balanta V_C"/>
      <sheetName val="Ratio"/>
      <sheetName val="Serviciul Datoriei"/>
      <sheetName val="Glosar de termeni"/>
      <sheetName val="Disclaimer"/>
      <sheetName val="Evolutie V_C 2003_2007 "/>
      <sheetName val="Rezu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otal_AUTO"/>
      <sheetName val="ps1"/>
      <sheetName val="adp"/>
      <sheetName val="ExtraScoli"/>
      <sheetName val="invatamant"/>
    </sheetNames>
    <sheetDataSet>
      <sheetData sheetId="0" refreshError="1"/>
      <sheetData sheetId="1" refreshError="1"/>
      <sheetData sheetId="2" refreshError="1"/>
      <sheetData sheetId="3">
        <row r="150">
          <cell r="B150" t="str">
            <v>NUCLEUL "SFANTUL SAVA"</v>
          </cell>
        </row>
      </sheetData>
      <sheetData sheetId="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Print Macros"/>
    </sheetNames>
    <sheetDataSet>
      <sheetData sheetId="0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RP"/>
      <sheetName val="SME"/>
      <sheetName val="Insurance"/>
      <sheetName val="SOV"/>
      <sheetName val="FI"/>
      <sheetName val="LRG"/>
      <sheetName val="none"/>
      <sheetName val="Params"/>
      <sheetName val="Basel II Eligible Collateral"/>
      <sheetName val="calculatio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">
          <cell r="B3">
            <v>2.5</v>
          </cell>
        </row>
      </sheetData>
      <sheetData sheetId="8" refreshError="1"/>
      <sheetData sheetId="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heet 1"/>
      <sheetName val="Sheet 2"/>
      <sheetName val="Sheet 3"/>
      <sheetName val="Sheet 4"/>
      <sheetName val="Sheet 5"/>
      <sheetName val="Date"/>
      <sheetName val="&quot;Cash Flow&quot;"/>
      <sheetName val="Bilant"/>
      <sheetName val="PIC"/>
      <sheetName val="Previziuni"/>
      <sheetName val="Ipoteze"/>
      <sheetName val="Tendinte"/>
      <sheetName val="Definitii"/>
      <sheetName val="_Cash Flow_"/>
    </sheetNames>
    <sheetDataSet>
      <sheetData sheetId="0"/>
      <sheetData sheetId="1"/>
      <sheetData sheetId="2"/>
      <sheetData sheetId="3"/>
      <sheetData sheetId="4"/>
      <sheetData sheetId="5"/>
      <sheetData sheetId="6">
        <row r="36">
          <cell r="C36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folio"/>
      <sheetName val="MTM"/>
      <sheetName val="Vol Sheet"/>
      <sheetName val="Spot Chart"/>
      <sheetName val="Chart1"/>
      <sheetName val="Time Chart"/>
      <sheetName val="Chart2"/>
      <sheetName val="Spot Vol Chart"/>
      <sheetName val="Chart3"/>
      <sheetName val="RR Chart"/>
      <sheetName val="Flexi Chart"/>
      <sheetName val="VegaBucket Chart"/>
      <sheetName val="Spot &amp; Constants"/>
      <sheetName val="Dialog1"/>
      <sheetName val="Dialog2"/>
      <sheetName val="WizSheet"/>
      <sheetName val="OptWiz1"/>
      <sheetName val="OW1Mod"/>
      <sheetName val="OptWiz2"/>
      <sheetName val="OW2Mod"/>
      <sheetName val="OptWiz3"/>
      <sheetName val="OW3Mod"/>
      <sheetName val="OptWiz4"/>
      <sheetName val="OW4Mod"/>
      <sheetName val="Solve"/>
      <sheetName val="Trader Vols"/>
      <sheetName val="MainScript"/>
      <sheetName val="VolModule"/>
      <sheetName val="DlgScript"/>
      <sheetName val="VegaMatch"/>
      <sheetName val="Module1"/>
      <sheetName val="Module2"/>
      <sheetName val="LogContract"/>
    </sheetNames>
    <sheetDataSet>
      <sheetData sheetId="0">
        <row r="15">
          <cell r="F15">
            <v>133.78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und IV Summary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OLLUP _ Fund II"/>
      <sheetName val="Instructions"/>
      <sheetName val="KEY"/>
      <sheetName val="Summary - By Fund"/>
      <sheetName val="Summary - By Type"/>
      <sheetName val="Summary - By Country"/>
      <sheetName val="ROLLUP - Fund I"/>
      <sheetName val="ROLLUP - Fund II"/>
      <sheetName val="ROLLUP-Fund III"/>
      <sheetName val="ROLLUP - Fund IV"/>
      <sheetName val="Chart III"/>
      <sheetName val="Appold"/>
      <sheetName val="CV Solaia"/>
      <sheetName val="CV Cometa"/>
      <sheetName val="Carosib"/>
      <sheetName val="CV Iron-Fonspa"/>
      <sheetName val="Barbaresco"/>
      <sheetName val="MSC Hold "/>
      <sheetName val="ImmoUno"/>
      <sheetName val="Immobil Due"/>
      <sheetName val="MSMC Tre"/>
      <sheetName val="Parnasi"/>
      <sheetName val="RCS"/>
      <sheetName val="Birmann"/>
      <sheetName val="Ausone"/>
      <sheetName val="St Denis"/>
      <sheetName val="Vincennes#2"/>
      <sheetName val="Petrus"/>
      <sheetName val="MSCG"/>
      <sheetName val="Bercy Expo"/>
      <sheetName val="Wellington"/>
      <sheetName val="Punch Taverns"/>
      <sheetName val="ImmoScout"/>
      <sheetName val="MetroNexus"/>
      <sheetName val="Recoletos"/>
      <sheetName val="Ortega"/>
      <sheetName val="Fleming"/>
      <sheetName val="GEMS"/>
      <sheetName val="Semapa"/>
      <sheetName val="Domovial"/>
      <sheetName val="Montparnasse"/>
      <sheetName val="Alban Gate UK"/>
      <sheetName val="India Docks UK"/>
      <sheetName val="Capitole"/>
      <sheetName val="Wigmore"/>
      <sheetName val="Chart -Acqu-dispo Europe"/>
      <sheetName val="Millennium"/>
      <sheetName val="Margaux"/>
      <sheetName val="Berkeley"/>
      <sheetName val="Corton"/>
      <sheetName val="MSMC-Luce"/>
      <sheetName val="Banca di Roma"/>
      <sheetName val="RAS Portfolio"/>
      <sheetName val="Do Not Print ROLLUP  Fund I LC"/>
      <sheetName val="Do Not Print ROLLUP  Fund II LC"/>
      <sheetName val="Do Not Print ROLLUP Fund III LC"/>
      <sheetName val="Do Not Print ROLLUP  Fund IV 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0D37B-E172-4D53-B574-7FA7D0F56840}">
  <dimension ref="A2:AC49"/>
  <sheetViews>
    <sheetView tabSelected="1" view="pageBreakPreview" topLeftCell="A30" zoomScaleSheetLayoutView="100" workbookViewId="0">
      <selection activeCell="G52" sqref="G52"/>
    </sheetView>
  </sheetViews>
  <sheetFormatPr defaultColWidth="10.6640625" defaultRowHeight="13.2" x14ac:dyDescent="0.25"/>
  <cols>
    <col min="1" max="1" width="4.6640625" style="1" customWidth="1"/>
    <col min="2" max="2" width="31.6640625" style="3" customWidth="1"/>
    <col min="3" max="5" width="13.109375" style="3" bestFit="1" customWidth="1"/>
    <col min="6" max="13" width="10.33203125" style="3" customWidth="1"/>
    <col min="14" max="14" width="14" style="3" bestFit="1" customWidth="1"/>
    <col min="15" max="26" width="15.109375" style="3" customWidth="1"/>
    <col min="27" max="28" width="13.33203125" style="3" bestFit="1" customWidth="1"/>
    <col min="29" max="29" width="10.6640625" style="3"/>
    <col min="30" max="31" width="13.6640625" style="3" bestFit="1" customWidth="1"/>
    <col min="32" max="32" width="12.33203125" style="3" bestFit="1" customWidth="1"/>
    <col min="33" max="16384" width="10.6640625" style="3"/>
  </cols>
  <sheetData>
    <row r="2" spans="1:13" ht="15.6" x14ac:dyDescent="0.3">
      <c r="B2" s="2" t="s">
        <v>0</v>
      </c>
      <c r="G2" s="4"/>
    </row>
    <row r="3" spans="1:13" ht="15.6" x14ac:dyDescent="0.3">
      <c r="B3" s="2" t="s">
        <v>1</v>
      </c>
      <c r="G3" s="4"/>
    </row>
    <row r="4" spans="1:13" ht="21" customHeight="1" x14ac:dyDescent="0.3">
      <c r="D4" s="5"/>
      <c r="E4" s="6"/>
      <c r="F4" s="6"/>
      <c r="G4" s="7"/>
      <c r="H4" s="5"/>
    </row>
    <row r="5" spans="1:13" ht="19.5" customHeight="1" x14ac:dyDescent="0.3">
      <c r="D5" s="5"/>
      <c r="E5" s="5"/>
      <c r="F5" s="8"/>
      <c r="G5" s="8"/>
      <c r="H5" s="8"/>
      <c r="L5" s="9" t="s">
        <v>2</v>
      </c>
      <c r="M5" s="9"/>
    </row>
    <row r="6" spans="1:13" ht="21" customHeight="1" x14ac:dyDescent="0.3">
      <c r="D6" s="5"/>
      <c r="E6" s="10"/>
      <c r="F6" s="8"/>
      <c r="G6" s="8"/>
      <c r="H6" s="8"/>
      <c r="K6" s="11"/>
      <c r="L6" s="11"/>
    </row>
    <row r="7" spans="1:13" x14ac:dyDescent="0.25">
      <c r="C7" s="12"/>
      <c r="D7" s="13"/>
      <c r="E7" s="13"/>
      <c r="F7" s="13"/>
      <c r="G7" s="13"/>
      <c r="H7" s="13"/>
    </row>
    <row r="8" spans="1:13" x14ac:dyDescent="0.25">
      <c r="D8" s="13"/>
      <c r="E8" s="13"/>
      <c r="F8" s="13"/>
      <c r="G8" s="13"/>
      <c r="H8" s="13"/>
    </row>
    <row r="9" spans="1:13" x14ac:dyDescent="0.25">
      <c r="D9" s="13"/>
      <c r="E9" s="13"/>
      <c r="F9" s="13"/>
      <c r="G9" s="13"/>
      <c r="H9" s="13"/>
    </row>
    <row r="10" spans="1:13" hidden="1" x14ac:dyDescent="0.25">
      <c r="D10" s="13"/>
      <c r="E10" s="13"/>
      <c r="F10" s="13"/>
      <c r="G10" s="13"/>
      <c r="H10" s="14"/>
    </row>
    <row r="11" spans="1:13" hidden="1" x14ac:dyDescent="0.25">
      <c r="D11" s="13"/>
      <c r="E11" s="13"/>
      <c r="F11" s="13"/>
      <c r="G11" s="13"/>
      <c r="H11" s="13"/>
    </row>
    <row r="12" spans="1:13" hidden="1" x14ac:dyDescent="0.25">
      <c r="D12" s="13"/>
      <c r="E12" s="13"/>
      <c r="F12" s="13"/>
      <c r="G12" s="13"/>
      <c r="H12" s="13"/>
    </row>
    <row r="13" spans="1:13" hidden="1" x14ac:dyDescent="0.25">
      <c r="D13" s="13"/>
      <c r="E13" s="13"/>
      <c r="F13" s="13"/>
      <c r="G13" s="13"/>
      <c r="H13" s="13"/>
    </row>
    <row r="14" spans="1:13" ht="17.399999999999999" x14ac:dyDescent="0.3">
      <c r="A14" s="15" t="s">
        <v>3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</row>
    <row r="15" spans="1:13" ht="16.8" x14ac:dyDescent="0.3">
      <c r="A15" s="16" t="s">
        <v>4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</row>
    <row r="16" spans="1:13" ht="17.399999999999999" x14ac:dyDescent="0.25">
      <c r="A16" s="17" t="s">
        <v>5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29" hidden="1" x14ac:dyDescent="0.25">
      <c r="D17" s="13"/>
      <c r="E17" s="13"/>
      <c r="F17" s="13"/>
      <c r="G17" s="13"/>
      <c r="H17" s="13"/>
    </row>
    <row r="19" spans="1:29" ht="12.75" customHeight="1" x14ac:dyDescent="0.25">
      <c r="A19" s="18" t="s">
        <v>6</v>
      </c>
      <c r="B19" s="19" t="s">
        <v>7</v>
      </c>
      <c r="C19" s="19" t="s">
        <v>8</v>
      </c>
      <c r="D19" s="19" t="s">
        <v>9</v>
      </c>
      <c r="E19" s="19" t="s">
        <v>10</v>
      </c>
      <c r="F19" s="18" t="s">
        <v>11</v>
      </c>
      <c r="G19" s="18"/>
      <c r="H19" s="18"/>
      <c r="I19" s="18"/>
      <c r="J19" s="18"/>
      <c r="K19" s="18"/>
      <c r="L19" s="18"/>
      <c r="M19" s="18"/>
      <c r="N19" s="20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9" ht="26.25" customHeight="1" x14ac:dyDescent="0.25">
      <c r="A20" s="18"/>
      <c r="B20" s="19"/>
      <c r="C20" s="19"/>
      <c r="D20" s="19"/>
      <c r="E20" s="19"/>
      <c r="F20" s="18"/>
      <c r="G20" s="18"/>
      <c r="H20" s="18"/>
      <c r="I20" s="18"/>
      <c r="J20" s="18"/>
      <c r="K20" s="18"/>
      <c r="L20" s="18"/>
      <c r="M20" s="18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3"/>
      <c r="AC20" s="23"/>
    </row>
    <row r="21" spans="1:29" x14ac:dyDescent="0.25">
      <c r="A21" s="18"/>
      <c r="B21" s="19"/>
      <c r="C21" s="19"/>
      <c r="D21" s="19"/>
      <c r="E21" s="19"/>
      <c r="F21" s="18"/>
      <c r="G21" s="18"/>
      <c r="H21" s="18"/>
      <c r="I21" s="18"/>
      <c r="J21" s="18"/>
      <c r="K21" s="18"/>
      <c r="L21" s="18"/>
      <c r="M21" s="18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3"/>
      <c r="AC21" s="23"/>
    </row>
    <row r="22" spans="1:29" x14ac:dyDescent="0.25">
      <c r="A22" s="18"/>
      <c r="B22" s="19"/>
      <c r="C22" s="19"/>
      <c r="D22" s="19"/>
      <c r="E22" s="19"/>
      <c r="F22" s="25">
        <v>2026</v>
      </c>
      <c r="G22" s="25">
        <f t="shared" ref="G22:M23" si="0">F22+1</f>
        <v>2027</v>
      </c>
      <c r="H22" s="25">
        <f t="shared" si="0"/>
        <v>2028</v>
      </c>
      <c r="I22" s="25">
        <f t="shared" si="0"/>
        <v>2029</v>
      </c>
      <c r="J22" s="25">
        <f t="shared" si="0"/>
        <v>2030</v>
      </c>
      <c r="K22" s="25">
        <f t="shared" si="0"/>
        <v>2031</v>
      </c>
      <c r="L22" s="25">
        <f t="shared" si="0"/>
        <v>2032</v>
      </c>
      <c r="M22" s="25">
        <f t="shared" si="0"/>
        <v>2033</v>
      </c>
      <c r="O22" s="25">
        <f>M22+1</f>
        <v>2034</v>
      </c>
      <c r="P22" s="25">
        <f t="shared" ref="P22:V23" si="1">O22+1</f>
        <v>2035</v>
      </c>
      <c r="Q22" s="25">
        <f t="shared" si="1"/>
        <v>2036</v>
      </c>
      <c r="R22" s="25">
        <f t="shared" si="1"/>
        <v>2037</v>
      </c>
      <c r="S22" s="25">
        <f t="shared" si="1"/>
        <v>2038</v>
      </c>
      <c r="T22" s="25">
        <f t="shared" si="1"/>
        <v>2039</v>
      </c>
      <c r="U22" s="25">
        <f t="shared" si="1"/>
        <v>2040</v>
      </c>
      <c r="V22" s="25">
        <f t="shared" si="1"/>
        <v>2041</v>
      </c>
      <c r="W22" s="26"/>
      <c r="X22" s="13"/>
    </row>
    <row r="23" spans="1:29" x14ac:dyDescent="0.25">
      <c r="A23" s="27">
        <v>0</v>
      </c>
      <c r="B23" s="28" t="s">
        <v>12</v>
      </c>
      <c r="C23" s="28">
        <v>1</v>
      </c>
      <c r="D23" s="28">
        <v>2</v>
      </c>
      <c r="E23" s="28">
        <v>3</v>
      </c>
      <c r="F23" s="28">
        <v>6</v>
      </c>
      <c r="G23" s="28">
        <f t="shared" si="0"/>
        <v>7</v>
      </c>
      <c r="H23" s="28">
        <f t="shared" si="0"/>
        <v>8</v>
      </c>
      <c r="I23" s="28">
        <f t="shared" si="0"/>
        <v>9</v>
      </c>
      <c r="J23" s="28">
        <f t="shared" si="0"/>
        <v>10</v>
      </c>
      <c r="K23" s="28">
        <f t="shared" si="0"/>
        <v>11</v>
      </c>
      <c r="L23" s="28">
        <f t="shared" si="0"/>
        <v>12</v>
      </c>
      <c r="M23" s="28">
        <f t="shared" si="0"/>
        <v>13</v>
      </c>
      <c r="O23" s="28">
        <f>M23+1</f>
        <v>14</v>
      </c>
      <c r="P23" s="28">
        <f t="shared" si="1"/>
        <v>15</v>
      </c>
      <c r="Q23" s="28">
        <f t="shared" si="1"/>
        <v>16</v>
      </c>
      <c r="R23" s="28">
        <f t="shared" si="1"/>
        <v>17</v>
      </c>
      <c r="S23" s="28">
        <f t="shared" si="1"/>
        <v>18</v>
      </c>
      <c r="T23" s="28">
        <f t="shared" si="1"/>
        <v>19</v>
      </c>
      <c r="U23" s="28">
        <f t="shared" si="1"/>
        <v>20</v>
      </c>
      <c r="V23" s="28">
        <f t="shared" si="1"/>
        <v>21</v>
      </c>
      <c r="W23" s="29"/>
      <c r="X23" s="13"/>
    </row>
    <row r="24" spans="1:29" x14ac:dyDescent="0.25">
      <c r="A24" s="27">
        <v>1</v>
      </c>
      <c r="B24" s="30" t="s">
        <v>13</v>
      </c>
      <c r="C24" s="31">
        <f>'[1]grad indatorare'!C18/1000</f>
        <v>3721.6018400000007</v>
      </c>
      <c r="D24" s="31">
        <f>'[1]grad indatorare'!D18/1000</f>
        <v>3922.8019900000022</v>
      </c>
      <c r="E24" s="31">
        <f>'[1]grad indatorare'!E18/1000</f>
        <v>7679.3279600000005</v>
      </c>
      <c r="F24" s="31">
        <f>SUM($C$24:$E$24)/3</f>
        <v>5107.9105966666675</v>
      </c>
      <c r="G24" s="31">
        <f t="shared" ref="G24:M24" si="2">F24</f>
        <v>5107.9105966666675</v>
      </c>
      <c r="H24" s="31">
        <f t="shared" si="2"/>
        <v>5107.9105966666675</v>
      </c>
      <c r="I24" s="31">
        <f t="shared" si="2"/>
        <v>5107.9105966666675</v>
      </c>
      <c r="J24" s="31">
        <f t="shared" si="2"/>
        <v>5107.9105966666675</v>
      </c>
      <c r="K24" s="31">
        <f t="shared" si="2"/>
        <v>5107.9105966666675</v>
      </c>
      <c r="L24" s="31">
        <f t="shared" si="2"/>
        <v>5107.9105966666675</v>
      </c>
      <c r="M24" s="31">
        <f t="shared" si="2"/>
        <v>5107.9105966666675</v>
      </c>
      <c r="O24" s="32">
        <f t="shared" ref="O24:R24" si="3">SUM($C$24:$E$24)/3</f>
        <v>5107.9105966666675</v>
      </c>
      <c r="P24" s="32">
        <f t="shared" si="3"/>
        <v>5107.9105966666675</v>
      </c>
      <c r="Q24" s="32">
        <f t="shared" si="3"/>
        <v>5107.9105966666675</v>
      </c>
      <c r="R24" s="32">
        <f t="shared" si="3"/>
        <v>5107.9105966666675</v>
      </c>
      <c r="S24" s="32"/>
      <c r="T24" s="32"/>
      <c r="U24" s="32"/>
      <c r="V24" s="32"/>
      <c r="W24" s="33"/>
      <c r="X24" s="34"/>
      <c r="Y24" s="34"/>
      <c r="Z24" s="34"/>
      <c r="AA24" s="34"/>
      <c r="AB24" s="34"/>
    </row>
    <row r="25" spans="1:29" ht="26.4" x14ac:dyDescent="0.25">
      <c r="A25" s="27">
        <v>2</v>
      </c>
      <c r="B25" s="35" t="s">
        <v>14</v>
      </c>
      <c r="C25" s="31">
        <f>C24*0.3</f>
        <v>1116.4805520000002</v>
      </c>
      <c r="D25" s="31">
        <f>D24*0.3</f>
        <v>1176.8405970000006</v>
      </c>
      <c r="E25" s="31">
        <f>E24*0.3</f>
        <v>2303.7983880000002</v>
      </c>
      <c r="F25" s="31">
        <f>F24*0.3</f>
        <v>1532.3731790000002</v>
      </c>
      <c r="G25" s="31">
        <f t="shared" ref="G25:M25" si="4">G24*0.3</f>
        <v>1532.3731790000002</v>
      </c>
      <c r="H25" s="31">
        <f t="shared" si="4"/>
        <v>1532.3731790000002</v>
      </c>
      <c r="I25" s="31">
        <f t="shared" si="4"/>
        <v>1532.3731790000002</v>
      </c>
      <c r="J25" s="31">
        <f t="shared" si="4"/>
        <v>1532.3731790000002</v>
      </c>
      <c r="K25" s="31">
        <f t="shared" si="4"/>
        <v>1532.3731790000002</v>
      </c>
      <c r="L25" s="31">
        <f t="shared" si="4"/>
        <v>1532.3731790000002</v>
      </c>
      <c r="M25" s="31">
        <f t="shared" si="4"/>
        <v>1532.3731790000002</v>
      </c>
      <c r="O25" s="32">
        <f t="shared" ref="O25:R25" si="5">O24*0.3</f>
        <v>1532.3731790000002</v>
      </c>
      <c r="P25" s="32">
        <f t="shared" si="5"/>
        <v>1532.3731790000002</v>
      </c>
      <c r="Q25" s="32">
        <f t="shared" si="5"/>
        <v>1532.3731790000002</v>
      </c>
      <c r="R25" s="32">
        <f t="shared" si="5"/>
        <v>1532.3731790000002</v>
      </c>
      <c r="S25" s="32"/>
      <c r="T25" s="32"/>
      <c r="U25" s="32"/>
      <c r="V25" s="32"/>
      <c r="W25" s="33"/>
    </row>
    <row r="26" spans="1:29" ht="26.4" x14ac:dyDescent="0.25">
      <c r="A26" s="27">
        <v>3</v>
      </c>
      <c r="B26" s="35" t="s">
        <v>15</v>
      </c>
      <c r="C26" s="31"/>
      <c r="D26" s="31"/>
      <c r="E26" s="31"/>
      <c r="F26" s="31">
        <f>F27+F28</f>
        <v>599.4586492119912</v>
      </c>
      <c r="G26" s="31">
        <f t="shared" ref="G26:M26" si="6">G27+G28</f>
        <v>904.03789477095654</v>
      </c>
      <c r="H26" s="31">
        <f t="shared" si="6"/>
        <v>1268.2439402592424</v>
      </c>
      <c r="I26" s="31">
        <f t="shared" si="6"/>
        <v>1196.5826602862908</v>
      </c>
      <c r="J26" s="31">
        <f t="shared" si="6"/>
        <v>1150.738263928168</v>
      </c>
      <c r="K26" s="31">
        <f t="shared" si="6"/>
        <v>1069.069947692848</v>
      </c>
      <c r="L26" s="31">
        <f t="shared" si="6"/>
        <v>995.49930540543085</v>
      </c>
      <c r="M26" s="31">
        <f t="shared" si="6"/>
        <v>782.37725608129688</v>
      </c>
      <c r="O26" s="32">
        <f>SUM(O27:O29)</f>
        <v>1069069.947692848</v>
      </c>
      <c r="P26" s="32">
        <f t="shared" ref="P26:V26" si="7">SUM(P27:P29)</f>
        <v>995499.30540543084</v>
      </c>
      <c r="Q26" s="32">
        <f t="shared" si="7"/>
        <v>782377.25608129695</v>
      </c>
      <c r="R26" s="32" t="e">
        <f t="shared" si="7"/>
        <v>#REF!</v>
      </c>
      <c r="S26" s="32" t="e">
        <f t="shared" si="7"/>
        <v>#REF!</v>
      </c>
      <c r="T26" s="32">
        <f t="shared" si="7"/>
        <v>0</v>
      </c>
      <c r="U26" s="32">
        <f t="shared" si="7"/>
        <v>0</v>
      </c>
      <c r="V26" s="32">
        <f t="shared" si="7"/>
        <v>0</v>
      </c>
      <c r="W26" s="33"/>
      <c r="Y26" s="36"/>
      <c r="Z26" s="36"/>
      <c r="AA26" s="36"/>
    </row>
    <row r="27" spans="1:29" x14ac:dyDescent="0.25">
      <c r="A27" s="27">
        <v>4</v>
      </c>
      <c r="B27" s="35" t="s">
        <v>16</v>
      </c>
      <c r="C27" s="37"/>
      <c r="D27" s="37"/>
      <c r="E27" s="37"/>
      <c r="F27" s="31">
        <f>[1]centralizare!E43/1000</f>
        <v>351.64615638731954</v>
      </c>
      <c r="G27" s="31">
        <f>[1]centralizare!F43/1000</f>
        <v>531.2134936848712</v>
      </c>
      <c r="H27" s="31">
        <f>[1]centralizare!G43/1000</f>
        <v>770.51466148148143</v>
      </c>
      <c r="I27" s="31">
        <f>[1]centralizare!H43/1000</f>
        <v>770.51466148148143</v>
      </c>
      <c r="J27" s="31">
        <f>[1]centralizare!I43/1000</f>
        <v>797.33669148148147</v>
      </c>
      <c r="K27" s="31">
        <f>[1]centralizare!J43/1000</f>
        <v>789.94532148148141</v>
      </c>
      <c r="L27" s="31">
        <f>[1]centralizare!K43/1000</f>
        <v>789.94532148148141</v>
      </c>
      <c r="M27" s="31">
        <f>[1]centralizare!L43/1000</f>
        <v>649.05808074074071</v>
      </c>
      <c r="N27" s="36">
        <f>SUM(F27:M27)</f>
        <v>5450.1743882203382</v>
      </c>
      <c r="O27" s="32">
        <f>[1]centralizare!J43</f>
        <v>789945.32148148143</v>
      </c>
      <c r="P27" s="32">
        <f>[1]centralizare!K43</f>
        <v>789945.32148148143</v>
      </c>
      <c r="Q27" s="32">
        <f>[1]centralizare!L43</f>
        <v>649058.08074074076</v>
      </c>
      <c r="R27" s="32" t="e">
        <f>#REF!</f>
        <v>#REF!</v>
      </c>
      <c r="S27" s="32" t="e">
        <f>#REF!</f>
        <v>#REF!</v>
      </c>
      <c r="T27" s="32">
        <f>'[2]esalonare credite'!R21</f>
        <v>0</v>
      </c>
      <c r="U27" s="32">
        <f>'[2]esalonare credite'!S21</f>
        <v>0</v>
      </c>
      <c r="V27" s="32">
        <f>'[2]esalonare credite'!T21</f>
        <v>0</v>
      </c>
      <c r="W27" s="33"/>
      <c r="Y27" s="36"/>
      <c r="Z27" s="36"/>
      <c r="AA27" s="36"/>
    </row>
    <row r="28" spans="1:29" x14ac:dyDescent="0.25">
      <c r="A28" s="27">
        <v>5</v>
      </c>
      <c r="B28" s="35" t="s">
        <v>17</v>
      </c>
      <c r="C28" s="37"/>
      <c r="D28" s="37"/>
      <c r="E28" s="37"/>
      <c r="F28" s="31">
        <f>[1]centralizare!E44/1000</f>
        <v>247.81249282467166</v>
      </c>
      <c r="G28" s="31">
        <f>[1]centralizare!F44/1000</f>
        <v>372.82440108608535</v>
      </c>
      <c r="H28" s="31">
        <f>[1]centralizare!G44/1000</f>
        <v>497.72927877776107</v>
      </c>
      <c r="I28" s="31">
        <f>[1]centralizare!H44/1000</f>
        <v>426.06799880480935</v>
      </c>
      <c r="J28" s="31">
        <f>[1]centralizare!I44/1000</f>
        <v>353.40157244668643</v>
      </c>
      <c r="K28" s="31">
        <f>[1]centralizare!J44/1000</f>
        <v>279.12462621136655</v>
      </c>
      <c r="L28" s="31">
        <f>[1]centralizare!K44/1000</f>
        <v>205.55398392394943</v>
      </c>
      <c r="M28" s="31">
        <f>[1]centralizare!L44/1000</f>
        <v>133.31917534055617</v>
      </c>
      <c r="N28" s="36">
        <f>SUM(F28:M28)</f>
        <v>2515.833529415886</v>
      </c>
      <c r="O28" s="32">
        <f>[1]centralizare!J44</f>
        <v>279124.62621136656</v>
      </c>
      <c r="P28" s="32">
        <f>[1]centralizare!K44</f>
        <v>205553.98392394942</v>
      </c>
      <c r="Q28" s="32">
        <f>[1]centralizare!L44</f>
        <v>133319.17534055616</v>
      </c>
      <c r="R28" s="32" t="e">
        <f>#REF!</f>
        <v>#REF!</v>
      </c>
      <c r="S28" s="32" t="e">
        <f>#REF!</f>
        <v>#REF!</v>
      </c>
      <c r="T28" s="32">
        <f>'[2]esalonare credite'!R22</f>
        <v>0</v>
      </c>
      <c r="U28" s="32">
        <f>'[2]esalonare credite'!S22</f>
        <v>0</v>
      </c>
      <c r="V28" s="32">
        <f>'[2]esalonare credite'!T22</f>
        <v>0</v>
      </c>
      <c r="W28" s="33"/>
      <c r="Y28" s="36"/>
      <c r="Z28" s="36"/>
      <c r="AA28" s="36"/>
    </row>
    <row r="29" spans="1:29" x14ac:dyDescent="0.25">
      <c r="A29" s="27">
        <v>6</v>
      </c>
      <c r="B29" s="35" t="s">
        <v>18</v>
      </c>
      <c r="C29" s="38"/>
      <c r="D29" s="38"/>
      <c r="E29" s="38"/>
      <c r="F29" s="39"/>
      <c r="G29" s="39">
        <f>[1]centralizare!D45</f>
        <v>0</v>
      </c>
      <c r="H29" s="39">
        <f>[1]centralizare!E45</f>
        <v>0</v>
      </c>
      <c r="I29" s="39">
        <f>[1]centralizare!F45</f>
        <v>0</v>
      </c>
      <c r="J29" s="39">
        <f>[1]centralizare!G45</f>
        <v>0</v>
      </c>
      <c r="K29" s="39">
        <f>[1]centralizare!H45</f>
        <v>0</v>
      </c>
      <c r="L29" s="39">
        <f>[1]centralizare!I45</f>
        <v>0</v>
      </c>
      <c r="M29" s="39">
        <f>[1]centralizare!J45</f>
        <v>0</v>
      </c>
      <c r="N29" s="36">
        <f>SUM(F29:M29)</f>
        <v>0</v>
      </c>
      <c r="O29" s="32">
        <f>[1]centralizare!J45</f>
        <v>0</v>
      </c>
      <c r="P29" s="32">
        <f>[1]centralizare!K45</f>
        <v>0</v>
      </c>
      <c r="Q29" s="32">
        <f>[1]centralizare!L45</f>
        <v>0</v>
      </c>
      <c r="R29" s="32" t="e">
        <f>#REF!</f>
        <v>#REF!</v>
      </c>
      <c r="S29" s="32" t="e">
        <f>#REF!</f>
        <v>#REF!</v>
      </c>
      <c r="T29" s="32">
        <f>'[3]1.4'!R37</f>
        <v>0</v>
      </c>
      <c r="U29" s="32">
        <f>'[3]1.4'!S37</f>
        <v>0</v>
      </c>
      <c r="V29" s="32">
        <f>'[3]1.4'!T37</f>
        <v>0</v>
      </c>
      <c r="W29" s="33"/>
      <c r="Y29" s="36"/>
      <c r="Z29" s="36"/>
      <c r="AA29" s="36"/>
    </row>
    <row r="30" spans="1:29" ht="26.4" x14ac:dyDescent="0.25">
      <c r="A30" s="27">
        <v>7</v>
      </c>
      <c r="B30" s="35" t="s">
        <v>19</v>
      </c>
      <c r="C30" s="32"/>
      <c r="D30" s="32"/>
      <c r="E30" s="32"/>
      <c r="F30" s="40">
        <f>F26/F24</f>
        <v>0.11735887656357716</v>
      </c>
      <c r="G30" s="40">
        <f t="shared" ref="G30:L30" si="8">G26/G24</f>
        <v>0.17698780698333205</v>
      </c>
      <c r="H30" s="40">
        <f t="shared" si="8"/>
        <v>0.24829016018543396</v>
      </c>
      <c r="I30" s="40">
        <f t="shared" si="8"/>
        <v>0.23426068989288096</v>
      </c>
      <c r="J30" s="40">
        <f t="shared" si="8"/>
        <v>0.2252855139397153</v>
      </c>
      <c r="K30" s="40">
        <f t="shared" si="8"/>
        <v>0.20929691846809226</v>
      </c>
      <c r="L30" s="40">
        <f t="shared" si="8"/>
        <v>0.19489364321589264</v>
      </c>
      <c r="M30" s="40">
        <f>M26/M24</f>
        <v>0.15316972395559594</v>
      </c>
      <c r="O30" s="40">
        <f t="shared" ref="O30:R30" si="9">O26/O24</f>
        <v>209.29691846809226</v>
      </c>
      <c r="P30" s="40">
        <f t="shared" si="9"/>
        <v>194.89364321589264</v>
      </c>
      <c r="Q30" s="40">
        <f t="shared" si="9"/>
        <v>153.16972395559597</v>
      </c>
      <c r="R30" s="40" t="e">
        <f t="shared" si="9"/>
        <v>#REF!</v>
      </c>
      <c r="S30" s="40"/>
      <c r="T30" s="40"/>
      <c r="U30" s="40"/>
      <c r="V30" s="40"/>
      <c r="W30" s="41"/>
    </row>
    <row r="33" spans="1:14" ht="12.75" customHeight="1" x14ac:dyDescent="0.25">
      <c r="A33" s="42" t="s">
        <v>20</v>
      </c>
      <c r="B33" s="43" t="s">
        <v>7</v>
      </c>
      <c r="C33" s="44" t="s">
        <v>11</v>
      </c>
      <c r="D33" s="45"/>
      <c r="E33" s="45"/>
      <c r="F33" s="45"/>
      <c r="G33" s="45"/>
      <c r="H33" s="46"/>
      <c r="I33" s="1"/>
      <c r="J33" s="1"/>
      <c r="K33" s="1"/>
      <c r="L33" s="1"/>
      <c r="M33" s="1"/>
      <c r="N33" s="1"/>
    </row>
    <row r="34" spans="1:14" x14ac:dyDescent="0.25">
      <c r="A34" s="47"/>
      <c r="B34" s="43"/>
      <c r="C34" s="48"/>
      <c r="D34" s="49"/>
      <c r="E34" s="49"/>
      <c r="F34" s="49"/>
      <c r="G34" s="49"/>
      <c r="H34" s="50"/>
      <c r="I34" s="1"/>
      <c r="J34" s="1"/>
      <c r="K34" s="1"/>
      <c r="L34" s="1"/>
      <c r="M34" s="1"/>
      <c r="N34" s="51"/>
    </row>
    <row r="35" spans="1:14" x14ac:dyDescent="0.25">
      <c r="A35" s="47"/>
      <c r="B35" s="43"/>
      <c r="C35" s="52"/>
      <c r="D35" s="53"/>
      <c r="E35" s="53"/>
      <c r="F35" s="53"/>
      <c r="G35" s="53"/>
      <c r="H35" s="54"/>
      <c r="I35" s="1"/>
      <c r="J35" s="1"/>
      <c r="K35" s="1"/>
      <c r="L35" s="1"/>
      <c r="M35" s="1"/>
      <c r="N35" s="51"/>
    </row>
    <row r="36" spans="1:14" x14ac:dyDescent="0.25">
      <c r="A36" s="55"/>
      <c r="B36" s="19"/>
      <c r="C36" s="56">
        <f>M22+1</f>
        <v>2034</v>
      </c>
      <c r="D36" s="56">
        <f>C36+1</f>
        <v>2035</v>
      </c>
      <c r="E36" s="56">
        <v>2036</v>
      </c>
      <c r="F36" s="56"/>
      <c r="G36" s="56"/>
      <c r="H36" s="56"/>
      <c r="I36" s="57"/>
      <c r="K36" s="36"/>
      <c r="L36" s="36"/>
      <c r="M36" s="36"/>
    </row>
    <row r="37" spans="1:14" x14ac:dyDescent="0.25">
      <c r="A37" s="27">
        <v>0</v>
      </c>
      <c r="B37" s="28" t="s">
        <v>12</v>
      </c>
      <c r="C37" s="58">
        <f>M23+1</f>
        <v>14</v>
      </c>
      <c r="D37" s="58">
        <v>15</v>
      </c>
      <c r="E37" s="58">
        <v>16</v>
      </c>
      <c r="F37" s="58"/>
      <c r="G37" s="58"/>
      <c r="H37" s="58"/>
      <c r="I37" s="57"/>
      <c r="K37" s="36"/>
      <c r="L37" s="36"/>
      <c r="M37" s="36"/>
    </row>
    <row r="38" spans="1:14" x14ac:dyDescent="0.25">
      <c r="A38" s="27">
        <v>1</v>
      </c>
      <c r="B38" s="30" t="s">
        <v>13</v>
      </c>
      <c r="C38" s="32">
        <f>M24</f>
        <v>5107.9105966666675</v>
      </c>
      <c r="D38" s="32">
        <f>C38</f>
        <v>5107.9105966666675</v>
      </c>
      <c r="E38" s="32">
        <f>D38</f>
        <v>5107.9105966666675</v>
      </c>
      <c r="F38" s="32"/>
      <c r="G38" s="32"/>
      <c r="H38" s="32"/>
      <c r="I38" s="33"/>
      <c r="K38" s="36"/>
    </row>
    <row r="39" spans="1:14" ht="26.4" x14ac:dyDescent="0.25">
      <c r="A39" s="27">
        <v>2</v>
      </c>
      <c r="B39" s="35" t="s">
        <v>14</v>
      </c>
      <c r="C39" s="32">
        <f>M25</f>
        <v>1532.3731790000002</v>
      </c>
      <c r="D39" s="32">
        <f>C39</f>
        <v>1532.3731790000002</v>
      </c>
      <c r="E39" s="32">
        <f>D39</f>
        <v>1532.3731790000002</v>
      </c>
      <c r="F39" s="32"/>
      <c r="G39" s="32"/>
      <c r="H39" s="32"/>
      <c r="I39" s="33"/>
      <c r="J39" s="36"/>
      <c r="K39" s="36"/>
      <c r="L39" s="36"/>
      <c r="M39" s="36"/>
    </row>
    <row r="40" spans="1:14" ht="26.4" x14ac:dyDescent="0.25">
      <c r="A40" s="27">
        <v>3</v>
      </c>
      <c r="B40" s="35" t="s">
        <v>15</v>
      </c>
      <c r="C40" s="32">
        <f>C41+C42</f>
        <v>496.5335849345816</v>
      </c>
      <c r="D40" s="32">
        <f t="shared" ref="D40:E40" si="10">D41+D42</f>
        <v>457.67211126791494</v>
      </c>
      <c r="E40" s="32">
        <f t="shared" si="10"/>
        <v>276.92406814900403</v>
      </c>
      <c r="F40" s="32"/>
      <c r="G40" s="32"/>
      <c r="H40" s="32"/>
      <c r="I40" s="33"/>
      <c r="J40" s="36"/>
      <c r="K40" s="36"/>
      <c r="L40" s="36"/>
      <c r="M40" s="36"/>
    </row>
    <row r="41" spans="1:14" x14ac:dyDescent="0.25">
      <c r="A41" s="27">
        <v>4</v>
      </c>
      <c r="B41" s="35" t="s">
        <v>16</v>
      </c>
      <c r="C41" s="32">
        <f>[1]centralizare!M43/1000</f>
        <v>410.45328000000001</v>
      </c>
      <c r="D41" s="32">
        <f>[1]centralizare!N43/1000</f>
        <v>410.45328000000001</v>
      </c>
      <c r="E41" s="32">
        <f>[1]centralizare!O43/1000</f>
        <v>266.52012999999999</v>
      </c>
      <c r="F41" s="32"/>
      <c r="G41" s="32"/>
      <c r="H41" s="32"/>
      <c r="I41" s="33"/>
      <c r="J41" s="36"/>
      <c r="K41" s="36"/>
      <c r="L41" s="36"/>
      <c r="N41" s="36">
        <f>SUM(C41:E41)</f>
        <v>1087.42669</v>
      </c>
    </row>
    <row r="42" spans="1:14" x14ac:dyDescent="0.25">
      <c r="A42" s="27">
        <v>5</v>
      </c>
      <c r="B42" s="35" t="s">
        <v>17</v>
      </c>
      <c r="C42" s="32">
        <f>[1]centralizare!M44/1000</f>
        <v>86.080304934581591</v>
      </c>
      <c r="D42" s="32">
        <f>[1]centralizare!N44/1000</f>
        <v>47.218831267914908</v>
      </c>
      <c r="E42" s="32">
        <f>[1]centralizare!O44/1000</f>
        <v>10.403938149004009</v>
      </c>
      <c r="F42" s="32"/>
      <c r="G42" s="32"/>
      <c r="H42" s="32"/>
      <c r="I42" s="33"/>
      <c r="L42" s="36"/>
      <c r="N42" s="36">
        <f>SUM(C42:E42)</f>
        <v>143.7030743515005</v>
      </c>
    </row>
    <row r="43" spans="1:14" x14ac:dyDescent="0.25">
      <c r="A43" s="27">
        <v>6</v>
      </c>
      <c r="B43" s="35" t="s">
        <v>18</v>
      </c>
      <c r="C43" s="32">
        <f>[1]centralizare!L45</f>
        <v>0</v>
      </c>
      <c r="D43" s="32"/>
      <c r="E43" s="32"/>
      <c r="F43" s="32"/>
      <c r="G43" s="32"/>
      <c r="H43" s="32"/>
      <c r="I43" s="33"/>
    </row>
    <row r="44" spans="1:14" ht="26.4" x14ac:dyDescent="0.25">
      <c r="A44" s="27">
        <v>7</v>
      </c>
      <c r="B44" s="35" t="s">
        <v>19</v>
      </c>
      <c r="C44" s="40">
        <f>C40/C38</f>
        <v>9.7208746225631013E-2</v>
      </c>
      <c r="D44" s="40">
        <f t="shared" ref="D44:E44" si="11">D40/D38</f>
        <v>8.9600650325905015E-2</v>
      </c>
      <c r="E44" s="40">
        <f t="shared" si="11"/>
        <v>5.421474454343813E-2</v>
      </c>
      <c r="F44" s="40"/>
      <c r="G44" s="40"/>
      <c r="H44" s="40"/>
      <c r="I44" s="41"/>
      <c r="N44" s="36">
        <f>N27+N41</f>
        <v>6537.6010782203384</v>
      </c>
    </row>
    <row r="45" spans="1:14" x14ac:dyDescent="0.25">
      <c r="B45" s="59" t="s">
        <v>21</v>
      </c>
      <c r="N45" s="36">
        <f>N28+N42</f>
        <v>2659.5366037673866</v>
      </c>
    </row>
    <row r="46" spans="1:14" x14ac:dyDescent="0.25">
      <c r="N46" s="36">
        <f>N29</f>
        <v>0</v>
      </c>
    </row>
    <row r="47" spans="1:14" x14ac:dyDescent="0.25">
      <c r="C47" s="60" t="s">
        <v>22</v>
      </c>
      <c r="D47" s="60"/>
      <c r="E47" s="60"/>
      <c r="F47" s="61"/>
      <c r="G47" s="61"/>
      <c r="H47" s="61"/>
      <c r="I47" s="3" t="s">
        <v>23</v>
      </c>
      <c r="K47" s="62"/>
      <c r="L47" s="62"/>
      <c r="M47" s="62"/>
      <c r="N47" s="36">
        <f>SUM(N44:N46)</f>
        <v>9197.137681987726</v>
      </c>
    </row>
    <row r="48" spans="1:14" x14ac:dyDescent="0.25">
      <c r="C48" s="62"/>
      <c r="D48" s="60" t="s">
        <v>24</v>
      </c>
      <c r="E48" s="60"/>
      <c r="F48" s="62"/>
      <c r="G48" s="62"/>
      <c r="H48" s="62"/>
      <c r="L48" s="62"/>
      <c r="M48" s="62"/>
    </row>
    <row r="49" spans="3:13" x14ac:dyDescent="0.25">
      <c r="C49" s="63"/>
      <c r="D49" s="61" t="s">
        <v>25</v>
      </c>
      <c r="E49" s="61"/>
      <c r="F49" s="61"/>
      <c r="G49" s="61"/>
      <c r="H49" s="61"/>
      <c r="I49" s="3" t="s">
        <v>26</v>
      </c>
      <c r="L49" s="63"/>
      <c r="M49" s="63"/>
    </row>
  </sheetData>
  <mergeCells count="21">
    <mergeCell ref="D49:E49"/>
    <mergeCell ref="F49:H49"/>
    <mergeCell ref="A33:A36"/>
    <mergeCell ref="B33:B36"/>
    <mergeCell ref="C33:H35"/>
    <mergeCell ref="C47:E47"/>
    <mergeCell ref="F47:H47"/>
    <mergeCell ref="D48:E48"/>
    <mergeCell ref="A16:M16"/>
    <mergeCell ref="A19:A22"/>
    <mergeCell ref="B19:B22"/>
    <mergeCell ref="C19:C22"/>
    <mergeCell ref="D19:D22"/>
    <mergeCell ref="E19:E22"/>
    <mergeCell ref="F19:M21"/>
    <mergeCell ref="F5:H5"/>
    <mergeCell ref="L5:M5"/>
    <mergeCell ref="F6:H6"/>
    <mergeCell ref="K6:L6"/>
    <mergeCell ref="A14:M14"/>
    <mergeCell ref="A15:M15"/>
  </mergeCells>
  <pageMargins left="0.5" right="0" top="0.59055118110236204" bottom="0.39370078740157499" header="0.511811023622047" footer="0.511811023622047"/>
  <pageSetup scale="78" orientation="landscape" r:id="rId1"/>
  <headerFooter alignWithMargins="0"/>
  <rowBreaks count="1" manualBreakCount="1">
    <brk id="49" max="1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1.3</vt:lpstr>
      <vt:lpstr>'anexa 1.3'!Print_Area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radu badea</dc:creator>
  <cp:lastModifiedBy>radu badea</cp:lastModifiedBy>
  <dcterms:created xsi:type="dcterms:W3CDTF">2026-09-10T08:48:14Z</dcterms:created>
  <dcterms:modified xsi:type="dcterms:W3CDTF">2026-09-10T08:48:29Z</dcterms:modified>
</cp:coreProperties>
</file>